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<sst xmlns="http://schemas.openxmlformats.org/spreadsheetml/2006/main" count="605" uniqueCount="249">
  <si>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</si>
  <si>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</si>
  <si>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</si>
  <si>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</si>
  <si>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</si>
  <si>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</si>
  <si>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</si>
  <si>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</si>
  <si>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</si>
  <si>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</si>
  <si>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</si>
  <si>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</si>
  <si>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</si>
  <si>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</si>
  <si>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</si>
  <si>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</si>
  <si>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</si>
  <si>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</si>
  <si>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</si>
  <si>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</si>
  <si>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</si>
  <si>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</si>
  <si>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</si>
  <si>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</si>
  <si>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</si>
  <si>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</si>
  <si>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</si>
  <si>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</si>
  <si>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</si>
  <si>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</si>
  <si>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</si>
  <si>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</si>
  <si>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</si>
  <si>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</si>
  <si>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</si>
  <si>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</si>
  <si>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</si>
  <si>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</si>
  <si>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</si>
  <si>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</si>
  <si>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</si>
  <si>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</si>
  <si>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</si>
  <si>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</si>
  <si>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</si>
  <si>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</si>
  <si>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</si>
  <si>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</si>
  <si>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</si>
  <si>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</si>
  <si>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</si>
  <si>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</si>
  <si>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</si>
  <si>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</si>
  <si>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</si>
  <si>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</si>
  <si>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</si>
  <si>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</si>
  <si>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</si>
  <si>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</si>
  <si>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</si>
  <si>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</si>
  <si>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</si>
  <si>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</si>
  <si>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</si>
  <si>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</si>
  <si>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</si>
  <si>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</si>
  <si>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</si>
  <si>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</si>
  <si>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</si>
  <si>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</si>
  <si>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</si>
  <si>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</si>
  <si>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</si>
  <si>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</si>
  <si>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</si>
  <si>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</si>
  <si>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</si>
  <si>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</si>
  <si>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</si>
  <si>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</si>
  <si>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</si>
  <si>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</si>
  <si>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</si>
  <si>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</si>
  <si>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</si>
  <si>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</si>
  <si>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</si>
  <si>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</si>
  <si>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</si>
  <si>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</si>
  <si>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</si>
  <si>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</si>
  <si>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</si>
  <si>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</si>
  <si>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</si>
  <si>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</si>
  <si>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</si>
  <si>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</si>
  <si>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</si>
  <si>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</si>
  <si>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</si>
  <si>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</si>
  <si>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</si>
  <si>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</si>
  <si>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</si>
  <si>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</si>
  <si>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</si>
  <si>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</si>
  <si>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</si>
  <si>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</si>
  <si>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</si>
  <si>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</si>
  <si>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</si>
  <si>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</si>
  <si>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</si>
  <si>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</si>
  <si>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</si>
  <si>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</si>
  <si>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</si>
  <si>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</si>
  <si>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</si>
  <si>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</si>
  <si>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</si>
  <si>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</si>
  <si>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</si>
  <si>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</si>
  <si>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</si>
  <si>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</si>
  <si>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</si>
  <si>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</si>
  <si>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</si>
  <si>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</si>
  <si>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</si>
  <si>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</si>
  <si>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</si>
  <si>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</si>
  <si>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</si>
  <si>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</si>
  <si>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</si>
  <si>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</si>
  <si>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</si>
  <si>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</si>
  <si>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</si>
  <si>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</si>
  <si>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</si>
  <si>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</si>
  <si>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</si>
  <si>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</si>
  <si>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</si>
  <si>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</si>
  <si>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</si>
  <si>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</si>
  <si>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</si>
  <si>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</si>
  <si>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</si>
  <si>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</si>
  <si>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</si>
  <si>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</si>
  <si>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</si>
  <si>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</si>
  <si>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</si>
  <si>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ace 1</t>
    </r>
    <r>
      <rPr>
        <b/>
        <sz val="11"/>
        <rFont val="Calibri"/>
        <family val="2"/>
      </rPr>
      <t>The Meadows 11-24-2021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</si>
  <si>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</si>
  <si>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</si>
  <si>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</si>
  <si>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</si>
  <si>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The Meadows 11-24-2021</t>
    </r>
  </si>
  <si>
    <r>
      <t>Race 3</t>
    </r>
    <r>
      <rPr>
        <b/>
        <sz val="11"/>
        <rFont val="Calibri"/>
        <family val="2"/>
      </rPr>
      <t>The Meadows 11-24-2021</t>
    </r>
  </si>
  <si>
    <r>
      <t>Race 4</t>
    </r>
    <r>
      <rPr>
        <b/>
        <sz val="11"/>
        <rFont val="Calibri"/>
        <family val="2"/>
      </rPr>
      <t>The Meadows 11-24-2021</t>
    </r>
  </si>
  <si>
    <r>
      <t>Race 5</t>
    </r>
    <r>
      <rPr>
        <b/>
        <sz val="11"/>
        <rFont val="Calibri"/>
        <family val="2"/>
      </rPr>
      <t>The Meadows 11-24-2021</t>
    </r>
  </si>
  <si>
    <r>
      <t>Race 6</t>
    </r>
    <r>
      <rPr>
        <b/>
        <sz val="11"/>
        <rFont val="Calibri"/>
        <family val="2"/>
      </rPr>
      <t>The Meadows 11-24-2021</t>
    </r>
  </si>
  <si>
    <r>
      <t>Race 7</t>
    </r>
    <r>
      <rPr>
        <b/>
        <sz val="11"/>
        <rFont val="Calibri"/>
        <family val="2"/>
      </rPr>
      <t>The Meadows 11-24-2021</t>
    </r>
  </si>
  <si>
    <r>
      <t>Race 8</t>
    </r>
    <r>
      <rPr>
        <b/>
        <sz val="11"/>
        <rFont val="Calibri"/>
        <family val="2"/>
      </rPr>
      <t>The Meadows 11-24-2021</t>
    </r>
  </si>
  <si>
    <r>
      <t>Race 9</t>
    </r>
    <r>
      <rPr>
        <b/>
        <sz val="11"/>
        <rFont val="Calibri"/>
        <family val="2"/>
      </rPr>
      <t>The Meadows 11-24-2021</t>
    </r>
  </si>
  <si>
    <r>
      <t>Race 10</t>
    </r>
    <r>
      <rPr>
        <b/>
        <sz val="11"/>
        <rFont val="Calibri"/>
        <family val="2"/>
      </rPr>
      <t>The Meadows 11-24-2021</t>
    </r>
  </si>
  <si>
    <t>e Meadows 2021-11-24 Evening  Race: 11   </t>
  </si>
  <si>
    <t>PRG</t>
  </si>
  <si>
    <t>Runner</t>
  </si>
  <si>
    <t> STAY CLOSE   </t>
  </si>
  <si>
    <t> 4.80   </t>
  </si>
  <si>
    <t> 4.20   </t>
  </si>
  <si>
    <t> 3.00   </t>
  </si>
  <si>
    <t> OFFICERINCOMMAND   </t>
  </si>
  <si>
    <t>     </t>
  </si>
  <si>
    <t> 7.60   </t>
  </si>
  <si>
    <t> 5.60   </t>
  </si>
  <si>
    <t> MANOFMANYMUSCLES   </t>
  </si>
  <si>
    <t> 3.20   </t>
  </si>
  <si>
    <t>EXOTI</t>
  </si>
  <si>
    <t>19.80</t>
  </si>
  <si>
    <t>32.20</t>
  </si>
  <si>
    <t>4/5/1/3</t>
  </si>
  <si>
    <t>89.20</t>
  </si>
  <si>
    <t>120.60</t>
  </si>
  <si>
    <t>2002.00</t>
  </si>
  <si>
    <t>3/8/7/6</t>
  </si>
  <si>
    <t>3002.00</t>
  </si>
  <si>
    <t>18.60</t>
  </si>
  <si>
    <t>45.00</t>
  </si>
  <si>
    <t>298.80</t>
  </si>
  <si>
    <t>3/4/2/5</t>
  </si>
  <si>
    <t>634.80</t>
  </si>
  <si>
    <t>145.80</t>
  </si>
  <si>
    <t>1541.00</t>
  </si>
  <si>
    <t>5/7/6/3</t>
  </si>
  <si>
    <t>8.80</t>
  </si>
  <si>
    <t>17.40</t>
  </si>
  <si>
    <t>3/7/4/1</t>
  </si>
  <si>
    <t>54.60</t>
  </si>
  <si>
    <t>100.20</t>
  </si>
  <si>
    <t>639.40</t>
  </si>
  <si>
    <t>64.60</t>
  </si>
  <si>
    <t>431.40</t>
  </si>
  <si>
    <t>6/7/3/5</t>
  </si>
  <si>
    <t>2253.40</t>
  </si>
  <si>
    <t>10.60</t>
  </si>
  <si>
    <t>47.80</t>
  </si>
  <si>
    <t>5/1/3/1</t>
  </si>
  <si>
    <t>148.00</t>
  </si>
  <si>
    <t>47.40</t>
  </si>
  <si>
    <t>488.80</t>
  </si>
  <si>
    <t>5/3/6/4</t>
  </si>
  <si>
    <t>795.60</t>
  </si>
  <si>
    <t>38.80</t>
  </si>
  <si>
    <t>267.40</t>
  </si>
  <si>
    <t>5/1/7/3</t>
  </si>
  <si>
    <t>1179.80</t>
  </si>
  <si>
    <t>67.60</t>
  </si>
  <si>
    <t>55.60</t>
  </si>
  <si>
    <t>267.60</t>
  </si>
  <si>
    <t>14.80</t>
  </si>
  <si>
    <t>40.00</t>
  </si>
  <si>
    <t>136.80</t>
  </si>
  <si>
    <t>48.20</t>
  </si>
  <si>
    <t>245.00</t>
  </si>
  <si>
    <t>5/7/8/2</t>
  </si>
  <si>
    <t>1089.20</t>
  </si>
  <si>
    <t>11.60</t>
  </si>
  <si>
    <t>45.20</t>
  </si>
  <si>
    <t>1/4/2/3</t>
  </si>
  <si>
    <t>189.20</t>
  </si>
  <si>
    <t>11.80</t>
  </si>
  <si>
    <t>47.20</t>
  </si>
  <si>
    <t>9/4/7/1</t>
  </si>
  <si>
    <t>171.40</t>
  </si>
  <si>
    <t>8.40</t>
  </si>
  <si>
    <t>21.60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</si>
</sst>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9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shrinkToFit="1"/>
    </xf>
    <xf numFmtId="174" fontId="76" fillId="0" borderId="27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2" fontId="77" fillId="0" borderId="28" xfId="0" applyNumberFormat="1" applyFont="1" applyBorder="1" applyAlignment="1">
      <alignment horizontal="center" vertical="top" wrapText="1"/>
    </xf>
    <xf numFmtId="2" fontId="77" fillId="0" borderId="29" xfId="0" applyNumberFormat="1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177" fontId="78" fillId="0" borderId="25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27" xfId="0" applyNumberFormat="1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177" fontId="77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8" xfId="0" applyFont="1" applyFill="1" applyBorder="1" applyAlignment="1">
      <alignment horizontal="center" vertical="top" wrapText="1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2" xfId="0" applyNumberFormat="1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shrinkToFit="1"/>
    </xf>
    <xf numFmtId="0" fontId="76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4" xfId="0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38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34">
      <selection activeCell="A56" sqref="A5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75" t="s">
        <v>163</v>
      </c>
      <c r="B1" s="176"/>
      <c r="C1" s="176"/>
      <c r="D1" s="176"/>
      <c r="E1" s="176"/>
      <c r="G1" s="89" t="s">
        <v>160</v>
      </c>
      <c r="I1" s="19" t="s">
        <v>30</v>
      </c>
      <c r="J1" s="95" t="s">
        <v>162</v>
      </c>
      <c r="K1" s="19" t="s">
        <v>31</v>
      </c>
      <c r="L1" s="19" t="s">
        <v>44</v>
      </c>
      <c r="M1" s="96" t="s">
        <v>48</v>
      </c>
      <c r="N1" s="101"/>
    </row>
    <row r="2" spans="1:14" ht="15">
      <c r="A2" s="177" t="s">
        <v>164</v>
      </c>
      <c r="B2" s="178"/>
      <c r="C2" s="177" t="s">
        <v>165</v>
      </c>
      <c r="D2" s="177" t="s">
        <v>166</v>
      </c>
      <c r="E2" s="177" t="s">
        <v>167</v>
      </c>
      <c r="G2" s="89" t="s">
        <v>161</v>
      </c>
      <c r="I2" s="17" t="s">
        <v>32</v>
      </c>
      <c r="J2" s="74">
        <f>_XLL.REDOND.MULT(G3,0.1)</f>
        <v>9</v>
      </c>
      <c r="K2" s="74"/>
      <c r="L2" s="20"/>
      <c r="M2" s="97"/>
      <c r="N2" s="102"/>
    </row>
    <row r="3" spans="1:14" ht="15">
      <c r="A3" s="179">
        <v>4</v>
      </c>
      <c r="B3" s="179"/>
      <c r="C3" s="180">
        <v>3.6</v>
      </c>
      <c r="D3" s="180">
        <v>2.8</v>
      </c>
      <c r="E3" s="180">
        <v>2.1</v>
      </c>
      <c r="G3" s="86">
        <f>C3*D4/2</f>
        <v>9</v>
      </c>
      <c r="I3" s="103" t="s">
        <v>33</v>
      </c>
      <c r="J3" s="104">
        <f>_XLL.REDOND.MULT(G8,0.1)</f>
        <v>52.900000000000006</v>
      </c>
      <c r="K3" s="104"/>
      <c r="L3" s="105"/>
      <c r="M3" s="106"/>
      <c r="N3" s="102"/>
    </row>
    <row r="4" spans="1:14" ht="15">
      <c r="A4" s="179">
        <v>5</v>
      </c>
      <c r="B4" s="179"/>
      <c r="C4" s="181"/>
      <c r="D4" s="180">
        <v>5</v>
      </c>
      <c r="E4" s="180">
        <v>3.2</v>
      </c>
      <c r="G4" s="86"/>
      <c r="I4" s="17" t="s">
        <v>34</v>
      </c>
      <c r="J4" s="74">
        <f>_XLL.REDOND.MULT(G13,0.1)</f>
        <v>28.400000000000002</v>
      </c>
      <c r="K4" s="74"/>
      <c r="L4" s="20"/>
      <c r="M4" s="97"/>
      <c r="N4" s="102"/>
    </row>
    <row r="5" spans="1:14" ht="15">
      <c r="A5" s="179">
        <v>1</v>
      </c>
      <c r="B5" s="179"/>
      <c r="C5" s="181"/>
      <c r="D5" s="181"/>
      <c r="E5" s="180">
        <v>2.2</v>
      </c>
      <c r="G5" s="86"/>
      <c r="I5" s="103" t="s">
        <v>35</v>
      </c>
      <c r="J5" s="104">
        <f>_XLL.REDOND.MULT(G18,0.1)</f>
        <v>46.2</v>
      </c>
      <c r="K5" s="104"/>
      <c r="L5" s="105"/>
      <c r="M5" s="106"/>
      <c r="N5" s="102"/>
    </row>
    <row r="6" spans="1:14" ht="18">
      <c r="A6" s="175" t="s">
        <v>168</v>
      </c>
      <c r="B6" s="176"/>
      <c r="C6" s="176"/>
      <c r="D6" s="176"/>
      <c r="E6" s="176"/>
      <c r="G6" s="86"/>
      <c r="I6" s="17" t="s">
        <v>36</v>
      </c>
      <c r="J6" s="76">
        <f>_XLL.REDOND.MULT(G23,0.1)</f>
        <v>5.6000000000000005</v>
      </c>
      <c r="K6" s="76"/>
      <c r="L6" s="20"/>
      <c r="M6" s="97"/>
      <c r="N6" s="102"/>
    </row>
    <row r="7" spans="1:16" ht="12.75" customHeight="1">
      <c r="A7" s="177" t="s">
        <v>164</v>
      </c>
      <c r="B7" s="178"/>
      <c r="C7" s="177" t="s">
        <v>165</v>
      </c>
      <c r="D7" s="177" t="s">
        <v>166</v>
      </c>
      <c r="E7" s="177" t="s">
        <v>167</v>
      </c>
      <c r="G7" s="86"/>
      <c r="I7" s="103" t="s">
        <v>37</v>
      </c>
      <c r="J7" s="104">
        <f>_XLL.REDOND.MULT(G28,0.1)</f>
        <v>33.5</v>
      </c>
      <c r="K7" s="104"/>
      <c r="L7" s="105"/>
      <c r="M7" s="106"/>
      <c r="N7" s="102"/>
      <c r="O7" s="7"/>
      <c r="P7" s="7"/>
    </row>
    <row r="8" spans="1:16" ht="12.75" customHeight="1">
      <c r="A8" s="179">
        <v>3</v>
      </c>
      <c r="B8" s="179"/>
      <c r="C8" s="180">
        <v>8.4</v>
      </c>
      <c r="D8" s="180">
        <v>4.2</v>
      </c>
      <c r="E8" s="180">
        <v>3</v>
      </c>
      <c r="G8" s="86">
        <f>C8*D9/2</f>
        <v>52.92</v>
      </c>
      <c r="I8" s="17" t="s">
        <v>38</v>
      </c>
      <c r="J8" s="76">
        <f>_XLL.REDOND.MULT(G33,0.1)</f>
        <v>8.8</v>
      </c>
      <c r="K8" s="76"/>
      <c r="L8" s="20"/>
      <c r="M8" s="97"/>
      <c r="N8" s="102"/>
      <c r="O8" s="8"/>
      <c r="P8" s="8"/>
    </row>
    <row r="9" spans="1:16" ht="15">
      <c r="A9" s="179">
        <v>8</v>
      </c>
      <c r="B9" s="179"/>
      <c r="C9" s="181"/>
      <c r="D9" s="180">
        <v>12.6</v>
      </c>
      <c r="E9" s="180">
        <v>7.8</v>
      </c>
      <c r="G9" s="86"/>
      <c r="I9" s="103" t="s">
        <v>39</v>
      </c>
      <c r="J9" s="104">
        <f>_XLL.REDOND.MULT(G38,0.1)</f>
        <v>31</v>
      </c>
      <c r="K9" s="104"/>
      <c r="L9" s="105"/>
      <c r="M9" s="106"/>
      <c r="N9" s="102"/>
      <c r="O9" s="99"/>
      <c r="P9" s="9"/>
    </row>
    <row r="10" spans="1:16" ht="15">
      <c r="A10" s="179">
        <v>7</v>
      </c>
      <c r="B10" s="179"/>
      <c r="C10" s="181"/>
      <c r="D10" s="181"/>
      <c r="E10" s="180">
        <v>8.6</v>
      </c>
      <c r="G10" s="86"/>
      <c r="I10" s="17" t="s">
        <v>40</v>
      </c>
      <c r="J10" s="76">
        <f>_XLL.REDOND.MULT(G43,0.1)</f>
        <v>37.800000000000004</v>
      </c>
      <c r="K10" s="76"/>
      <c r="L10" s="20"/>
      <c r="M10" s="97"/>
      <c r="N10" s="102"/>
      <c r="O10" s="100"/>
      <c r="P10" s="11"/>
    </row>
    <row r="11" spans="1:16" ht="18">
      <c r="A11" s="175" t="s">
        <v>169</v>
      </c>
      <c r="B11" s="176"/>
      <c r="C11" s="176"/>
      <c r="D11" s="176"/>
      <c r="E11" s="176"/>
      <c r="G11" s="86"/>
      <c r="I11" s="103" t="s">
        <v>41</v>
      </c>
      <c r="J11" s="104">
        <f>_XLL.REDOND.MULT(G48,0.1)</f>
        <v>9.4</v>
      </c>
      <c r="K11" s="104"/>
      <c r="L11" s="105"/>
      <c r="M11" s="106"/>
      <c r="N11" s="102"/>
      <c r="O11" s="15"/>
      <c r="P11" s="10"/>
    </row>
    <row r="12" spans="1:16" ht="15">
      <c r="A12" s="177" t="s">
        <v>164</v>
      </c>
      <c r="B12" s="178"/>
      <c r="C12" s="177" t="s">
        <v>165</v>
      </c>
      <c r="D12" s="177" t="s">
        <v>166</v>
      </c>
      <c r="E12" s="177" t="s">
        <v>167</v>
      </c>
      <c r="G12" s="86"/>
      <c r="I12" s="17" t="s">
        <v>42</v>
      </c>
      <c r="J12" s="76" t="e">
        <f>_XLL.REDOND.MULT(G53,0.1)</f>
        <v>#VALUE!</v>
      </c>
      <c r="K12" s="76"/>
      <c r="L12" s="20"/>
      <c r="M12" s="97"/>
      <c r="N12" s="102"/>
      <c r="O12" s="15"/>
      <c r="P12" s="10"/>
    </row>
    <row r="13" spans="1:16" ht="15">
      <c r="A13" s="179">
        <v>3</v>
      </c>
      <c r="B13" s="179"/>
      <c r="C13" s="180">
        <v>8.6</v>
      </c>
      <c r="D13" s="180">
        <v>4</v>
      </c>
      <c r="E13" s="180">
        <v>2.6</v>
      </c>
      <c r="G13" s="86">
        <f>C13*D14/2</f>
        <v>28.38</v>
      </c>
      <c r="I13" s="103" t="s">
        <v>43</v>
      </c>
      <c r="J13" s="104">
        <f>_XLL.REDOND.MULT(G58,0.1)</f>
        <v>0</v>
      </c>
      <c r="K13" s="104"/>
      <c r="L13" s="105"/>
      <c r="M13" s="106"/>
      <c r="N13" s="102"/>
      <c r="O13" s="15"/>
      <c r="P13" s="10"/>
    </row>
    <row r="14" spans="1:16" ht="15">
      <c r="A14" s="179">
        <v>4</v>
      </c>
      <c r="B14" s="179"/>
      <c r="C14" s="181"/>
      <c r="D14" s="180">
        <v>6.6</v>
      </c>
      <c r="E14" s="180">
        <v>4.6</v>
      </c>
      <c r="G14" s="86"/>
      <c r="I14" s="18" t="s">
        <v>45</v>
      </c>
      <c r="J14" s="76">
        <f>_XLL.REDOND.MULT(G63,0.1)</f>
        <v>0</v>
      </c>
      <c r="K14" s="76"/>
      <c r="L14" s="22"/>
      <c r="M14" s="98"/>
      <c r="N14" s="102"/>
      <c r="O14" s="15"/>
      <c r="P14" s="10"/>
    </row>
    <row r="15" spans="1:16" ht="15">
      <c r="A15" s="179">
        <v>2</v>
      </c>
      <c r="B15" s="179"/>
      <c r="C15" s="181"/>
      <c r="D15" s="181"/>
      <c r="E15" s="180">
        <v>5.2</v>
      </c>
      <c r="G15" s="86"/>
      <c r="I15" s="103" t="s">
        <v>46</v>
      </c>
      <c r="J15" s="104">
        <f>_XLL.REDOND.MULT(G68,0.1)</f>
        <v>0</v>
      </c>
      <c r="K15" s="104"/>
      <c r="L15" s="105"/>
      <c r="M15" s="106"/>
      <c r="N15" s="102"/>
      <c r="O15" s="15"/>
      <c r="P15" s="10"/>
    </row>
    <row r="16" spans="1:16" ht="18">
      <c r="A16" s="175" t="s">
        <v>170</v>
      </c>
      <c r="B16" s="176"/>
      <c r="C16" s="176"/>
      <c r="D16" s="176"/>
      <c r="E16" s="176"/>
      <c r="G16" s="86"/>
      <c r="I16" s="18" t="s">
        <v>47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5">
      <c r="A17" s="177" t="s">
        <v>164</v>
      </c>
      <c r="B17" s="178"/>
      <c r="C17" s="177" t="s">
        <v>165</v>
      </c>
      <c r="D17" s="177" t="s">
        <v>166</v>
      </c>
      <c r="E17" s="177" t="s">
        <v>167</v>
      </c>
      <c r="G17" s="86"/>
      <c r="M17" s="15"/>
      <c r="N17" s="10"/>
      <c r="O17" s="12"/>
      <c r="P17" s="10"/>
    </row>
    <row r="18" spans="1:16" ht="15">
      <c r="A18" s="179">
        <v>5</v>
      </c>
      <c r="B18" s="179"/>
      <c r="C18" s="180">
        <v>6.6</v>
      </c>
      <c r="D18" s="180">
        <v>4</v>
      </c>
      <c r="E18" s="180">
        <v>3.4</v>
      </c>
      <c r="G18" s="86">
        <f>C18*D19/2</f>
        <v>46.199999999999996</v>
      </c>
      <c r="M18" s="15"/>
      <c r="N18" s="10"/>
      <c r="O18" s="12"/>
      <c r="P18" s="10"/>
    </row>
    <row r="19" spans="1:16" ht="15">
      <c r="A19" s="179">
        <v>7</v>
      </c>
      <c r="B19" s="179"/>
      <c r="C19" s="181"/>
      <c r="D19" s="180">
        <v>14</v>
      </c>
      <c r="E19" s="180">
        <v>12.6</v>
      </c>
      <c r="G19" s="86"/>
      <c r="M19" s="15"/>
      <c r="N19" s="10"/>
      <c r="O19" s="12"/>
      <c r="P19" s="10"/>
    </row>
    <row r="20" spans="1:16" ht="15">
      <c r="A20" s="179">
        <v>6</v>
      </c>
      <c r="B20" s="179"/>
      <c r="C20" s="181"/>
      <c r="D20" s="181"/>
      <c r="E20" s="180">
        <v>5.6</v>
      </c>
      <c r="G20" s="86"/>
      <c r="M20" s="16"/>
      <c r="N20" s="13"/>
      <c r="O20" s="14"/>
      <c r="P20" s="13"/>
    </row>
    <row r="21" spans="1:7" ht="18">
      <c r="A21" s="175" t="s">
        <v>171</v>
      </c>
      <c r="B21" s="176"/>
      <c r="C21" s="176"/>
      <c r="D21" s="176"/>
      <c r="E21" s="176"/>
      <c r="G21" s="86"/>
    </row>
    <row r="22" spans="1:7" ht="15">
      <c r="A22" s="177" t="s">
        <v>164</v>
      </c>
      <c r="B22" s="178"/>
      <c r="C22" s="177" t="s">
        <v>165</v>
      </c>
      <c r="D22" s="177" t="s">
        <v>166</v>
      </c>
      <c r="E22" s="177" t="s">
        <v>167</v>
      </c>
      <c r="G22" s="86"/>
    </row>
    <row r="23" spans="1:7" ht="15">
      <c r="A23" s="179">
        <v>3</v>
      </c>
      <c r="B23" s="179"/>
      <c r="C23" s="180">
        <v>4</v>
      </c>
      <c r="D23" s="180">
        <v>2.2</v>
      </c>
      <c r="E23" s="180">
        <v>2.2</v>
      </c>
      <c r="G23" s="86">
        <f>C23*D24/2</f>
        <v>5.6</v>
      </c>
    </row>
    <row r="24" spans="1:7" ht="15">
      <c r="A24" s="179">
        <v>7</v>
      </c>
      <c r="B24" s="179"/>
      <c r="C24" s="181"/>
      <c r="D24" s="180">
        <v>2.8</v>
      </c>
      <c r="E24" s="180">
        <v>2.2</v>
      </c>
      <c r="G24" s="86"/>
    </row>
    <row r="25" spans="1:7" ht="15">
      <c r="A25" s="179">
        <v>4</v>
      </c>
      <c r="B25" s="179"/>
      <c r="C25" s="181"/>
      <c r="D25" s="181"/>
      <c r="E25" s="180">
        <v>2.6</v>
      </c>
      <c r="G25" s="86"/>
    </row>
    <row r="26" spans="1:7" ht="18">
      <c r="A26" s="175" t="s">
        <v>172</v>
      </c>
      <c r="B26" s="176"/>
      <c r="C26" s="176"/>
      <c r="D26" s="176"/>
      <c r="E26" s="176"/>
      <c r="G26" s="86"/>
    </row>
    <row r="27" spans="1:7" ht="15">
      <c r="A27" s="177" t="s">
        <v>164</v>
      </c>
      <c r="B27" s="178"/>
      <c r="C27" s="177" t="s">
        <v>165</v>
      </c>
      <c r="D27" s="177" t="s">
        <v>166</v>
      </c>
      <c r="E27" s="177" t="s">
        <v>167</v>
      </c>
      <c r="G27" s="86"/>
    </row>
    <row r="28" spans="1:7" ht="15">
      <c r="A28" s="179">
        <v>6</v>
      </c>
      <c r="B28" s="179"/>
      <c r="C28" s="180">
        <v>10.8</v>
      </c>
      <c r="D28" s="180">
        <v>4.4</v>
      </c>
      <c r="E28" s="180">
        <v>3.6</v>
      </c>
      <c r="G28" s="86">
        <f>C28*D29/2</f>
        <v>33.480000000000004</v>
      </c>
    </row>
    <row r="29" spans="1:7" ht="15">
      <c r="A29" s="179">
        <v>7</v>
      </c>
      <c r="B29" s="179"/>
      <c r="C29" s="181"/>
      <c r="D29" s="180">
        <v>6.2</v>
      </c>
      <c r="E29" s="180">
        <v>6.2</v>
      </c>
      <c r="G29" s="86"/>
    </row>
    <row r="30" spans="1:7" ht="15">
      <c r="A30" s="179">
        <v>3</v>
      </c>
      <c r="B30" s="179"/>
      <c r="C30" s="181"/>
      <c r="D30" s="181"/>
      <c r="E30" s="180">
        <v>7.4</v>
      </c>
      <c r="G30" s="86"/>
    </row>
    <row r="31" spans="1:7" ht="18">
      <c r="A31" s="175" t="s">
        <v>173</v>
      </c>
      <c r="B31" s="176"/>
      <c r="C31" s="176"/>
      <c r="D31" s="176"/>
      <c r="E31" s="176"/>
      <c r="G31" s="86"/>
    </row>
    <row r="32" spans="1:16" ht="15">
      <c r="A32" s="177" t="s">
        <v>164</v>
      </c>
      <c r="B32" s="178"/>
      <c r="C32" s="177" t="s">
        <v>165</v>
      </c>
      <c r="D32" s="177" t="s">
        <v>166</v>
      </c>
      <c r="E32" s="177" t="s">
        <v>167</v>
      </c>
      <c r="G32" s="86"/>
      <c r="L32" s="78"/>
      <c r="M32" s="78"/>
      <c r="N32" s="78"/>
      <c r="O32" s="78"/>
      <c r="P32" s="78"/>
    </row>
    <row r="33" spans="1:16" ht="15" customHeight="1">
      <c r="A33" s="179">
        <v>5</v>
      </c>
      <c r="B33" s="179"/>
      <c r="C33" s="180">
        <v>2.2</v>
      </c>
      <c r="D33" s="180">
        <v>2.1</v>
      </c>
      <c r="E33" s="180">
        <v>2.1</v>
      </c>
      <c r="G33" s="86">
        <f>C33*D34/2</f>
        <v>8.8</v>
      </c>
      <c r="L33" s="78"/>
      <c r="M33" s="78"/>
      <c r="N33" s="78"/>
      <c r="O33" s="78"/>
      <c r="P33" s="78"/>
    </row>
    <row r="34" spans="1:16" ht="15">
      <c r="A34" s="179">
        <v>1</v>
      </c>
      <c r="B34" s="179"/>
      <c r="C34" s="181"/>
      <c r="D34" s="180">
        <v>8</v>
      </c>
      <c r="E34" s="180">
        <v>4</v>
      </c>
      <c r="G34" s="86"/>
      <c r="L34" s="78"/>
      <c r="M34" s="78"/>
      <c r="N34" s="78"/>
      <c r="O34" s="78"/>
      <c r="P34" s="78"/>
    </row>
    <row r="35" spans="1:16" ht="15">
      <c r="A35" s="179">
        <v>3</v>
      </c>
      <c r="B35" s="179"/>
      <c r="C35" s="181"/>
      <c r="D35" s="181"/>
      <c r="E35" s="180">
        <v>3.6</v>
      </c>
      <c r="G35" s="86"/>
      <c r="L35" s="78"/>
      <c r="M35" s="78"/>
      <c r="N35" s="78"/>
      <c r="O35" s="78"/>
      <c r="P35" s="78"/>
    </row>
    <row r="36" spans="1:36" s="75" customFormat="1" ht="18">
      <c r="A36" s="175" t="s">
        <v>174</v>
      </c>
      <c r="B36" s="176"/>
      <c r="C36" s="176"/>
      <c r="D36" s="176"/>
      <c r="E36" s="176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5">
      <c r="A37" s="177" t="s">
        <v>164</v>
      </c>
      <c r="B37" s="178"/>
      <c r="C37" s="177" t="s">
        <v>165</v>
      </c>
      <c r="D37" s="177" t="s">
        <v>166</v>
      </c>
      <c r="E37" s="177" t="s">
        <v>167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5">
      <c r="A38" s="179">
        <v>5</v>
      </c>
      <c r="B38" s="179"/>
      <c r="C38" s="180">
        <v>8.6</v>
      </c>
      <c r="D38" s="180">
        <v>5.4</v>
      </c>
      <c r="E38" s="180">
        <v>3.4</v>
      </c>
      <c r="F38" s="78"/>
      <c r="G38" s="87">
        <f>C38*D39/2</f>
        <v>30.96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5">
      <c r="A39" s="179">
        <v>3</v>
      </c>
      <c r="B39" s="179"/>
      <c r="C39" s="181"/>
      <c r="D39" s="180">
        <v>7.2</v>
      </c>
      <c r="E39" s="180">
        <v>3.6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5">
      <c r="A40" s="179">
        <v>6</v>
      </c>
      <c r="B40" s="179"/>
      <c r="C40" s="181"/>
      <c r="D40" s="181"/>
      <c r="E40" s="180">
        <v>8.4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8">
      <c r="A41" s="175" t="s">
        <v>175</v>
      </c>
      <c r="B41" s="176"/>
      <c r="C41" s="176"/>
      <c r="D41" s="176"/>
      <c r="E41" s="176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5">
      <c r="A42" s="177" t="s">
        <v>164</v>
      </c>
      <c r="B42" s="178"/>
      <c r="C42" s="177" t="s">
        <v>165</v>
      </c>
      <c r="D42" s="177" t="s">
        <v>166</v>
      </c>
      <c r="E42" s="177" t="s">
        <v>167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5">
      <c r="A43" s="179">
        <v>5</v>
      </c>
      <c r="B43" s="179"/>
      <c r="C43" s="180">
        <v>14</v>
      </c>
      <c r="D43" s="180">
        <v>5</v>
      </c>
      <c r="E43" s="180">
        <v>3.8</v>
      </c>
      <c r="F43" s="78"/>
      <c r="G43" s="87">
        <f>C43*D44/2</f>
        <v>37.800000000000004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5">
      <c r="A44" s="179">
        <v>1</v>
      </c>
      <c r="B44" s="179"/>
      <c r="C44" s="181"/>
      <c r="D44" s="180">
        <v>5.4</v>
      </c>
      <c r="E44" s="180">
        <v>4.2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5">
      <c r="A45" s="179">
        <v>7</v>
      </c>
      <c r="B45" s="179"/>
      <c r="C45" s="181"/>
      <c r="D45" s="181"/>
      <c r="E45" s="180">
        <v>7.2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8">
      <c r="A46" s="175" t="s">
        <v>176</v>
      </c>
      <c r="B46" s="176"/>
      <c r="C46" s="176"/>
      <c r="D46" s="176"/>
      <c r="E46" s="176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5">
      <c r="A47" s="177" t="s">
        <v>164</v>
      </c>
      <c r="B47" s="178"/>
      <c r="C47" s="177" t="s">
        <v>165</v>
      </c>
      <c r="D47" s="177" t="s">
        <v>166</v>
      </c>
      <c r="E47" s="177" t="s">
        <v>167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5">
      <c r="A48" s="179">
        <v>5</v>
      </c>
      <c r="B48" s="179"/>
      <c r="C48" s="180">
        <v>5.2</v>
      </c>
      <c r="D48" s="180">
        <v>2.6</v>
      </c>
      <c r="E48" s="180">
        <v>2.1</v>
      </c>
      <c r="F48" s="78"/>
      <c r="G48" s="87">
        <f>C48*D49/2</f>
        <v>9.360000000000001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5">
      <c r="A49" s="179">
        <v>3</v>
      </c>
      <c r="B49" s="179"/>
      <c r="C49" s="181"/>
      <c r="D49" s="180">
        <v>3.6</v>
      </c>
      <c r="E49" s="180">
        <v>2.2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5">
      <c r="A50" s="179">
        <v>6</v>
      </c>
      <c r="B50" s="179"/>
      <c r="C50" s="181"/>
      <c r="D50" s="181"/>
      <c r="E50" s="180">
        <v>3.4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86" t="s">
        <v>177</v>
      </c>
      <c r="B51" s="187"/>
      <c r="C51" s="187"/>
      <c r="D51" s="187"/>
      <c r="E51" s="188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83" t="s">
        <v>178</v>
      </c>
      <c r="B52" s="183" t="s">
        <v>179</v>
      </c>
      <c r="C52" s="183" t="s">
        <v>165</v>
      </c>
      <c r="D52" s="183" t="s">
        <v>166</v>
      </c>
      <c r="E52" s="183" t="s">
        <v>167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83">
        <v>5</v>
      </c>
      <c r="B53" s="184" t="s">
        <v>180</v>
      </c>
      <c r="C53" s="185" t="s">
        <v>181</v>
      </c>
      <c r="D53" s="185" t="s">
        <v>182</v>
      </c>
      <c r="E53" s="185" t="s">
        <v>183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38.25">
      <c r="A54" s="183">
        <v>7</v>
      </c>
      <c r="B54" s="184" t="s">
        <v>184</v>
      </c>
      <c r="C54" s="185" t="s">
        <v>185</v>
      </c>
      <c r="D54" s="185" t="s">
        <v>186</v>
      </c>
      <c r="E54" s="185" t="s">
        <v>187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83">
        <v>8</v>
      </c>
      <c r="B55" s="184" t="s">
        <v>188</v>
      </c>
      <c r="C55" s="185" t="s">
        <v>185</v>
      </c>
      <c r="D55" s="185" t="s">
        <v>185</v>
      </c>
      <c r="E55" s="185" t="s">
        <v>189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82"/>
      <c r="B56" s="184" t="s">
        <v>185</v>
      </c>
      <c r="C56" s="185" t="s">
        <v>185</v>
      </c>
      <c r="D56" s="185" t="s">
        <v>185</v>
      </c>
      <c r="E56" s="185" t="s">
        <v>185</v>
      </c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89" t="s">
        <v>190</v>
      </c>
      <c r="B57"/>
      <c r="C57"/>
      <c r="D57"/>
      <c r="E57"/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91"/>
      <c r="B58" s="91"/>
      <c r="C58" s="90"/>
      <c r="D58" s="90"/>
      <c r="E58" s="90"/>
      <c r="F58" s="78"/>
      <c r="G58" s="87">
        <f>C58*D59/2</f>
        <v>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91"/>
      <c r="B59" s="91"/>
      <c r="C59" s="90"/>
      <c r="D59" s="90"/>
      <c r="E59" s="90"/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91"/>
      <c r="B60" s="91"/>
      <c r="C60" s="90"/>
      <c r="D60" s="90"/>
      <c r="E60" s="90"/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91"/>
      <c r="B61" s="91"/>
      <c r="C61" s="90"/>
      <c r="D61" s="90"/>
      <c r="E61" s="90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91"/>
      <c r="B62" s="91"/>
      <c r="C62" s="90"/>
      <c r="D62" s="90"/>
      <c r="E62" s="90"/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91"/>
      <c r="B63" s="91"/>
      <c r="C63" s="90"/>
      <c r="D63" s="90"/>
      <c r="E63" s="90"/>
      <c r="F63" s="78"/>
      <c r="G63" s="87">
        <f>C63*D64/2</f>
        <v>0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91"/>
      <c r="B64" s="91"/>
      <c r="C64" s="90"/>
      <c r="D64" s="90"/>
      <c r="E64" s="90"/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91"/>
      <c r="B65" s="91"/>
      <c r="C65" s="90"/>
      <c r="D65" s="90"/>
      <c r="E65" s="90"/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91"/>
      <c r="B66" s="91"/>
      <c r="C66" s="90"/>
      <c r="D66" s="90"/>
      <c r="E66" s="90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91"/>
      <c r="B67" s="91"/>
      <c r="C67" s="90"/>
      <c r="D67" s="90"/>
      <c r="E67" s="90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91"/>
      <c r="B68" s="91"/>
      <c r="C68" s="90"/>
      <c r="D68" s="90"/>
      <c r="E68" s="90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91"/>
      <c r="B69" s="91"/>
      <c r="C69" s="90"/>
      <c r="D69" s="90"/>
      <c r="E69" s="90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91"/>
      <c r="B70" s="91"/>
      <c r="C70" s="90"/>
      <c r="D70" s="90"/>
      <c r="E70" s="9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">
    <mergeCell ref="A51:E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L68" sqref="L6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109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110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111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112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113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114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115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116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117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118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119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120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121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122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123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124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125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126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127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128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129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130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131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132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133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134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135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136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137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138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139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140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141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142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143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144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145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146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147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148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149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150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151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152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153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154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155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156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157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158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159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0" t="s">
        <v>131</v>
      </c>
      <c r="F52" s="120"/>
      <c r="G52" s="120"/>
      <c r="H52" s="120"/>
      <c r="I52" s="120"/>
      <c r="J52" s="120"/>
      <c r="K52" s="56"/>
    </row>
    <row r="53" spans="1:13" ht="18" customHeight="1">
      <c r="A53" s="21"/>
      <c r="B53" s="21"/>
      <c r="C53" s="21"/>
      <c r="D53" s="56"/>
      <c r="E53" s="120"/>
      <c r="F53" s="120"/>
      <c r="G53" s="120"/>
      <c r="H53" s="120"/>
      <c r="I53" s="120"/>
      <c r="J53" s="120"/>
      <c r="K53" s="56"/>
      <c r="L53" s="21"/>
      <c r="M53" s="21"/>
    </row>
    <row r="54" spans="1:13" ht="18" customHeight="1">
      <c r="A54" s="21"/>
      <c r="B54" s="21"/>
      <c r="C54" s="21"/>
      <c r="D54" s="56"/>
      <c r="E54" s="120"/>
      <c r="F54" s="120"/>
      <c r="G54" s="120"/>
      <c r="H54" s="120"/>
      <c r="I54" s="120"/>
      <c r="J54" s="120"/>
      <c r="K54" s="56"/>
      <c r="L54" s="21"/>
      <c r="M54" s="21"/>
    </row>
    <row r="55" spans="1:13" s="3" customFormat="1" ht="18.75" customHeight="1">
      <c r="A55" s="109">
        <v>44524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4</v>
      </c>
      <c r="C59" s="65"/>
      <c r="D59" s="80">
        <f>Info!C3</f>
        <v>3.6</v>
      </c>
      <c r="E59" s="80">
        <f>Info!D3</f>
        <v>2.8</v>
      </c>
      <c r="F59" s="80">
        <f>Info!E3</f>
        <v>2.1</v>
      </c>
      <c r="G59" s="63"/>
      <c r="H59" s="58" t="s">
        <v>0</v>
      </c>
      <c r="I59" s="64">
        <f>Info!A43</f>
        <v>5</v>
      </c>
      <c r="J59" s="65"/>
      <c r="K59" s="80">
        <f>Info!C43</f>
        <v>14</v>
      </c>
      <c r="L59" s="80">
        <f>Info!D43</f>
        <v>5</v>
      </c>
      <c r="M59" s="80">
        <f>Info!E43</f>
        <v>3.8</v>
      </c>
      <c r="O59" s="2"/>
    </row>
    <row r="60" spans="1:15" s="3" customFormat="1" ht="12.75">
      <c r="A60" s="58" t="s">
        <v>1</v>
      </c>
      <c r="B60" s="64">
        <f>Info!A4</f>
        <v>5</v>
      </c>
      <c r="C60" s="65"/>
      <c r="D60" s="81">
        <f>Info!C4</f>
        <v>0</v>
      </c>
      <c r="E60" s="80">
        <f>Info!D4</f>
        <v>5</v>
      </c>
      <c r="F60" s="80">
        <f>Info!E4</f>
        <v>3.2</v>
      </c>
      <c r="G60" s="63"/>
      <c r="H60" s="58" t="s">
        <v>1</v>
      </c>
      <c r="I60" s="64">
        <f>Info!A44</f>
        <v>1</v>
      </c>
      <c r="J60" s="65"/>
      <c r="K60" s="81"/>
      <c r="L60" s="80">
        <f>Info!D44</f>
        <v>5.4</v>
      </c>
      <c r="M60" s="80">
        <f>Info!E44</f>
        <v>4.2</v>
      </c>
      <c r="O60" s="2"/>
    </row>
    <row r="61" spans="1:15" s="3" customFormat="1" ht="12.75">
      <c r="A61" s="58" t="s">
        <v>2</v>
      </c>
      <c r="B61" s="64">
        <f>Info!A5</f>
        <v>1</v>
      </c>
      <c r="C61" s="65"/>
      <c r="D61" s="81">
        <f>Info!C5</f>
        <v>0</v>
      </c>
      <c r="E61" s="81">
        <f>Info!D5</f>
        <v>0</v>
      </c>
      <c r="F61" s="80">
        <f>Info!E5</f>
        <v>2.2</v>
      </c>
      <c r="G61" s="63"/>
      <c r="H61" s="58" t="s">
        <v>2</v>
      </c>
      <c r="I61" s="64">
        <f>Info!A45</f>
        <v>7</v>
      </c>
      <c r="J61" s="65"/>
      <c r="K61" s="81"/>
      <c r="L61" s="81"/>
      <c r="M61" s="80">
        <f>Info!E45</f>
        <v>7.2</v>
      </c>
      <c r="O61" s="2"/>
    </row>
    <row r="62" spans="1:15" ht="12.75">
      <c r="A62" s="111" t="s">
        <v>9</v>
      </c>
      <c r="B62" s="111"/>
      <c r="C62" s="59" t="s">
        <v>191</v>
      </c>
      <c r="D62" s="82"/>
      <c r="E62" s="79"/>
      <c r="F62" s="83"/>
      <c r="G62" s="63"/>
      <c r="H62" s="111" t="s">
        <v>9</v>
      </c>
      <c r="I62" s="111"/>
      <c r="J62" s="59" t="s">
        <v>225</v>
      </c>
      <c r="K62" s="58" t="s">
        <v>14</v>
      </c>
      <c r="L62" s="59" t="s">
        <v>229</v>
      </c>
      <c r="M62" s="60"/>
      <c r="O62" s="2"/>
    </row>
    <row r="63" spans="1:15" ht="12.75">
      <c r="A63" s="111" t="s">
        <v>7</v>
      </c>
      <c r="B63" s="111"/>
      <c r="C63" s="79">
        <f>Info!K2</f>
        <v>0</v>
      </c>
      <c r="D63" s="59"/>
      <c r="E63" s="66"/>
      <c r="F63" s="67"/>
      <c r="G63" s="63"/>
      <c r="H63" s="111" t="s">
        <v>7</v>
      </c>
      <c r="I63" s="111"/>
      <c r="J63" s="79">
        <f>Info!K10</f>
        <v>0</v>
      </c>
      <c r="K63" s="59" t="s">
        <v>10</v>
      </c>
      <c r="L63" s="66" t="s">
        <v>230</v>
      </c>
      <c r="M63" s="67"/>
      <c r="O63" s="2"/>
    </row>
    <row r="64" spans="1:23" ht="12.75">
      <c r="A64" s="111" t="s">
        <v>11</v>
      </c>
      <c r="B64" s="111"/>
      <c r="C64" s="59" t="s">
        <v>192</v>
      </c>
      <c r="D64" s="59"/>
      <c r="E64" s="66"/>
      <c r="F64" s="67"/>
      <c r="G64" s="63"/>
      <c r="H64" s="111" t="s">
        <v>11</v>
      </c>
      <c r="I64" s="111"/>
      <c r="J64" s="59" t="s">
        <v>226</v>
      </c>
      <c r="K64" s="59" t="s">
        <v>29</v>
      </c>
      <c r="L64" s="66" t="s">
        <v>231</v>
      </c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193</v>
      </c>
      <c r="D65" s="110"/>
      <c r="E65" s="110" t="s">
        <v>194</v>
      </c>
      <c r="F65" s="110"/>
      <c r="G65" s="63"/>
      <c r="H65" s="115" t="s">
        <v>12</v>
      </c>
      <c r="I65" s="115"/>
      <c r="J65" s="110" t="s">
        <v>227</v>
      </c>
      <c r="K65" s="110"/>
      <c r="L65" s="110" t="s">
        <v>228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v>7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>
        <f>Info!C8</f>
        <v>8.4</v>
      </c>
      <c r="E69" s="80">
        <f>Info!D8</f>
        <v>4.2</v>
      </c>
      <c r="F69" s="80">
        <f>Info!E8</f>
        <v>3</v>
      </c>
      <c r="G69" s="63"/>
      <c r="H69" s="58" t="s">
        <v>0</v>
      </c>
      <c r="I69" s="64">
        <f>Info!A48</f>
        <v>5</v>
      </c>
      <c r="J69" s="65"/>
      <c r="K69" s="80">
        <f>Info!C48</f>
        <v>5.2</v>
      </c>
      <c r="L69" s="80">
        <f>Info!D48</f>
        <v>2.6</v>
      </c>
      <c r="M69" s="80">
        <f>Info!E48</f>
        <v>2.1</v>
      </c>
      <c r="O69" s="2"/>
    </row>
    <row r="70" spans="1:15" s="3" customFormat="1" ht="12.75">
      <c r="A70" s="58" t="s">
        <v>1</v>
      </c>
      <c r="B70" s="64">
        <f>Info!A9</f>
        <v>8</v>
      </c>
      <c r="C70" s="65"/>
      <c r="D70" s="81">
        <f>Info!C9</f>
        <v>0</v>
      </c>
      <c r="E70" s="80">
        <f>Info!D9</f>
        <v>12.6</v>
      </c>
      <c r="F70" s="80">
        <f>Info!E9</f>
        <v>7.8</v>
      </c>
      <c r="G70" s="63"/>
      <c r="H70" s="58" t="s">
        <v>1</v>
      </c>
      <c r="I70" s="64">
        <f>Info!A49</f>
        <v>3</v>
      </c>
      <c r="J70" s="65"/>
      <c r="K70" s="81"/>
      <c r="L70" s="80">
        <f>Info!D49</f>
        <v>3.6</v>
      </c>
      <c r="M70" s="80">
        <f>Info!E49</f>
        <v>2.2</v>
      </c>
      <c r="O70" s="2"/>
    </row>
    <row r="71" spans="1:15" s="3" customFormat="1" ht="12.75">
      <c r="A71" s="58" t="s">
        <v>2</v>
      </c>
      <c r="B71" s="64">
        <f>Info!A10</f>
        <v>7</v>
      </c>
      <c r="C71" s="65"/>
      <c r="D71" s="81">
        <f>Info!C10</f>
        <v>0</v>
      </c>
      <c r="E71" s="81">
        <f>Info!D10</f>
        <v>0</v>
      </c>
      <c r="F71" s="80">
        <f>Info!E10</f>
        <v>8.6</v>
      </c>
      <c r="G71" s="63"/>
      <c r="H71" s="58" t="s">
        <v>2</v>
      </c>
      <c r="I71" s="64">
        <f>Info!A50</f>
        <v>6</v>
      </c>
      <c r="J71" s="65"/>
      <c r="K71" s="81"/>
      <c r="L71" s="81"/>
      <c r="M71" s="80">
        <f>Info!E50</f>
        <v>3.4</v>
      </c>
      <c r="O71" s="2"/>
    </row>
    <row r="72" spans="1:15" ht="12.75">
      <c r="A72" s="111" t="s">
        <v>9</v>
      </c>
      <c r="B72" s="111"/>
      <c r="C72" s="59" t="s">
        <v>195</v>
      </c>
      <c r="D72" s="59" t="s">
        <v>14</v>
      </c>
      <c r="E72" s="59" t="s">
        <v>199</v>
      </c>
      <c r="F72" s="60"/>
      <c r="G72" s="63"/>
      <c r="H72" s="111" t="s">
        <v>9</v>
      </c>
      <c r="I72" s="111"/>
      <c r="J72" s="59" t="s">
        <v>232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0</v>
      </c>
      <c r="D73" s="59"/>
      <c r="E73" s="66"/>
      <c r="F73" s="67"/>
      <c r="G73" s="63"/>
      <c r="H73" s="111" t="s">
        <v>7</v>
      </c>
      <c r="I73" s="111"/>
      <c r="J73" s="79">
        <f>Info!K11</f>
        <v>0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196</v>
      </c>
      <c r="D74" s="59"/>
      <c r="E74" s="66"/>
      <c r="F74" s="67"/>
      <c r="G74" s="63"/>
      <c r="H74" s="111" t="s">
        <v>11</v>
      </c>
      <c r="I74" s="111"/>
      <c r="J74" s="59" t="s">
        <v>233</v>
      </c>
      <c r="K74" s="59"/>
      <c r="L74" s="66"/>
      <c r="M74" s="67"/>
      <c r="O74" s="2"/>
    </row>
    <row r="75" spans="1:13" ht="12.75">
      <c r="A75" s="115" t="s">
        <v>12</v>
      </c>
      <c r="B75" s="115"/>
      <c r="C75" s="110" t="s">
        <v>197</v>
      </c>
      <c r="D75" s="110"/>
      <c r="E75" s="110" t="s">
        <v>198</v>
      </c>
      <c r="F75" s="110"/>
      <c r="G75" s="63"/>
      <c r="H75" s="115" t="s">
        <v>12</v>
      </c>
      <c r="I75" s="115"/>
      <c r="J75" s="110" t="s">
        <v>223</v>
      </c>
      <c r="K75" s="110"/>
      <c r="L75" s="110" t="s">
        <v>234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3</v>
      </c>
      <c r="C79" s="65"/>
      <c r="D79" s="80">
        <f>Info!C13</f>
        <v>8.6</v>
      </c>
      <c r="E79" s="80">
        <f>Info!D13</f>
        <v>4</v>
      </c>
      <c r="F79" s="80">
        <f>Info!E13</f>
        <v>2.6</v>
      </c>
      <c r="G79" s="63"/>
      <c r="H79" s="58" t="s">
        <v>0</v>
      </c>
      <c r="I79" s="64">
        <f>Info!A53</f>
        <v>5</v>
      </c>
      <c r="J79" s="65"/>
      <c r="K79" s="80" t="str">
        <f>Info!C53</f>
        <v> 4.80   </v>
      </c>
      <c r="L79" s="80" t="str">
        <f>Info!D53</f>
        <v> 4.20   </v>
      </c>
      <c r="M79" s="80" t="str">
        <f>Info!E53</f>
        <v> 3.00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>
        <f>Info!D14</f>
        <v>6.6</v>
      </c>
      <c r="F80" s="80">
        <f>Info!E14</f>
        <v>4.6</v>
      </c>
      <c r="G80" s="63"/>
      <c r="H80" s="58" t="s">
        <v>1</v>
      </c>
      <c r="I80" s="64">
        <f>Info!A54</f>
        <v>7</v>
      </c>
      <c r="J80" s="65"/>
      <c r="K80" s="81"/>
      <c r="L80" s="80" t="str">
        <f>Info!D54</f>
        <v> 7.60   </v>
      </c>
      <c r="M80" s="80" t="str">
        <f>Info!E54</f>
        <v> 5.60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>
        <f>Info!E15</f>
        <v>5.2</v>
      </c>
      <c r="G81" s="63"/>
      <c r="H81" s="58" t="s">
        <v>2</v>
      </c>
      <c r="I81" s="64">
        <f>Info!A55</f>
        <v>8</v>
      </c>
      <c r="J81" s="65"/>
      <c r="K81" s="81"/>
      <c r="L81" s="81"/>
      <c r="M81" s="80" t="str">
        <f>Info!E55</f>
        <v> 3.20   </v>
      </c>
    </row>
    <row r="82" spans="1:13" ht="12.75">
      <c r="A82" s="111" t="s">
        <v>9</v>
      </c>
      <c r="B82" s="111"/>
      <c r="C82" s="59" t="s">
        <v>200</v>
      </c>
      <c r="D82" s="58"/>
      <c r="E82" s="59"/>
      <c r="F82" s="60"/>
      <c r="G82" s="63"/>
      <c r="H82" s="111" t="s">
        <v>9</v>
      </c>
      <c r="I82" s="111"/>
      <c r="J82" s="59" t="s">
        <v>235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0</v>
      </c>
      <c r="D83" s="59"/>
      <c r="E83" s="66"/>
      <c r="F83" s="67"/>
      <c r="G83" s="63"/>
      <c r="H83" s="111" t="s">
        <v>7</v>
      </c>
      <c r="I83" s="111"/>
      <c r="J83" s="79">
        <f>Info!K12</f>
        <v>0</v>
      </c>
      <c r="K83" s="59"/>
      <c r="L83" s="66"/>
      <c r="M83" s="67"/>
    </row>
    <row r="84" spans="1:13" ht="12.75">
      <c r="A84" s="111" t="s">
        <v>11</v>
      </c>
      <c r="B84" s="111"/>
      <c r="C84" s="59" t="s">
        <v>201</v>
      </c>
      <c r="D84" s="59"/>
      <c r="E84" s="66"/>
      <c r="F84" s="67"/>
      <c r="G84" s="63"/>
      <c r="H84" s="111" t="s">
        <v>11</v>
      </c>
      <c r="I84" s="111"/>
      <c r="J84" s="59" t="s">
        <v>236</v>
      </c>
      <c r="K84" s="59"/>
      <c r="L84" s="66"/>
      <c r="M84" s="67"/>
    </row>
    <row r="85" spans="1:13" ht="12.75">
      <c r="A85" s="115" t="s">
        <v>12</v>
      </c>
      <c r="B85" s="115"/>
      <c r="C85" s="110" t="s">
        <v>202</v>
      </c>
      <c r="D85" s="110"/>
      <c r="E85" s="110" t="s">
        <v>203</v>
      </c>
      <c r="F85" s="110"/>
      <c r="G85" s="63"/>
      <c r="H85" s="115" t="s">
        <v>12</v>
      </c>
      <c r="I85" s="115"/>
      <c r="J85" s="110" t="s">
        <v>237</v>
      </c>
      <c r="K85" s="110"/>
      <c r="L85" s="110" t="s">
        <v>238</v>
      </c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5</v>
      </c>
      <c r="C89" s="65"/>
      <c r="D89" s="80">
        <f>Info!C18</f>
        <v>6.6</v>
      </c>
      <c r="E89" s="80">
        <f>Info!D18</f>
        <v>4</v>
      </c>
      <c r="F89" s="80">
        <f>Info!E18</f>
        <v>3.4</v>
      </c>
      <c r="G89" s="63"/>
      <c r="H89" s="58" t="s">
        <v>0</v>
      </c>
      <c r="I89" s="64" t="s">
        <v>16</v>
      </c>
      <c r="J89" s="65"/>
      <c r="K89" s="80">
        <v>3.6</v>
      </c>
      <c r="L89" s="80">
        <v>2.6</v>
      </c>
      <c r="M89" s="80">
        <v>2.6</v>
      </c>
    </row>
    <row r="90" spans="1:13" ht="12.75">
      <c r="A90" s="58" t="s">
        <v>1</v>
      </c>
      <c r="B90" s="64">
        <f>Info!A19</f>
        <v>7</v>
      </c>
      <c r="C90" s="65"/>
      <c r="D90" s="81"/>
      <c r="E90" s="80">
        <f>Info!D19</f>
        <v>14</v>
      </c>
      <c r="F90" s="80">
        <f>Info!E19</f>
        <v>12.6</v>
      </c>
      <c r="G90" s="63"/>
      <c r="H90" s="58" t="s">
        <v>1</v>
      </c>
      <c r="I90" s="64" t="s">
        <v>21</v>
      </c>
      <c r="J90" s="65"/>
      <c r="K90" s="81"/>
      <c r="L90" s="80">
        <v>3.2</v>
      </c>
      <c r="M90" s="80">
        <v>2.8</v>
      </c>
    </row>
    <row r="91" spans="1:13" ht="12.75">
      <c r="A91" s="58" t="s">
        <v>2</v>
      </c>
      <c r="B91" s="64">
        <f>Info!A20</f>
        <v>6</v>
      </c>
      <c r="C91" s="65"/>
      <c r="D91" s="81"/>
      <c r="E91" s="81"/>
      <c r="F91" s="80">
        <f>Info!E20</f>
        <v>5.6</v>
      </c>
      <c r="G91" s="63"/>
      <c r="H91" s="58" t="s">
        <v>2</v>
      </c>
      <c r="I91" s="64" t="s">
        <v>19</v>
      </c>
      <c r="J91" s="65"/>
      <c r="K91" s="81"/>
      <c r="L91" s="81"/>
      <c r="M91" s="80">
        <v>4.8</v>
      </c>
    </row>
    <row r="92" spans="1:13" ht="12.75">
      <c r="A92" s="111" t="s">
        <v>9</v>
      </c>
      <c r="B92" s="111"/>
      <c r="C92" s="59" t="s">
        <v>204</v>
      </c>
      <c r="D92" s="58"/>
      <c r="E92" s="59"/>
      <c r="F92" s="60"/>
      <c r="G92" s="63"/>
      <c r="H92" s="111" t="s">
        <v>9</v>
      </c>
      <c r="I92" s="111"/>
      <c r="J92" s="59" t="s">
        <v>239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0</v>
      </c>
      <c r="D93" s="59"/>
      <c r="E93" s="66"/>
      <c r="F93" s="67"/>
      <c r="G93" s="63"/>
      <c r="H93" s="111" t="s">
        <v>7</v>
      </c>
      <c r="I93" s="111"/>
      <c r="J93" s="79">
        <v>5.8</v>
      </c>
      <c r="K93" s="59"/>
      <c r="L93" s="66"/>
      <c r="M93" s="67"/>
    </row>
    <row r="94" spans="1:13" ht="12.75">
      <c r="A94" s="111" t="s">
        <v>11</v>
      </c>
      <c r="B94" s="111"/>
      <c r="C94" s="59" t="s">
        <v>205</v>
      </c>
      <c r="D94" s="59"/>
      <c r="E94" s="66"/>
      <c r="F94" s="67"/>
      <c r="G94" s="63"/>
      <c r="H94" s="111" t="s">
        <v>11</v>
      </c>
      <c r="I94" s="111"/>
      <c r="J94" s="59" t="s">
        <v>240</v>
      </c>
      <c r="K94" s="59"/>
      <c r="L94" s="66"/>
      <c r="M94" s="67"/>
    </row>
    <row r="95" spans="1:13" ht="12.75">
      <c r="A95" s="115" t="s">
        <v>12</v>
      </c>
      <c r="B95" s="115"/>
      <c r="C95" s="110" t="s">
        <v>206</v>
      </c>
      <c r="D95" s="110"/>
      <c r="E95" s="110" t="s">
        <v>198</v>
      </c>
      <c r="F95" s="110"/>
      <c r="G95" s="63"/>
      <c r="H95" s="115" t="s">
        <v>12</v>
      </c>
      <c r="I95" s="115"/>
      <c r="J95" s="110" t="s">
        <v>241</v>
      </c>
      <c r="K95" s="110"/>
      <c r="L95" s="110" t="s">
        <v>242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>
        <f>Info!L14</f>
        <v>0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3</v>
      </c>
      <c r="C99" s="65"/>
      <c r="D99" s="80">
        <f>Info!C23</f>
        <v>4</v>
      </c>
      <c r="E99" s="80">
        <f>Info!D23</f>
        <v>2.2</v>
      </c>
      <c r="F99" s="80">
        <f>Info!E23</f>
        <v>2.2</v>
      </c>
      <c r="G99" s="63"/>
      <c r="H99" s="58" t="s">
        <v>0</v>
      </c>
      <c r="I99" s="64" t="s">
        <v>18</v>
      </c>
      <c r="J99" s="65"/>
      <c r="K99" s="80">
        <v>3.6</v>
      </c>
      <c r="L99" s="80">
        <v>2.6</v>
      </c>
      <c r="M99" s="80">
        <v>2.4</v>
      </c>
    </row>
    <row r="100" spans="1:20" ht="12.75">
      <c r="A100" s="58" t="s">
        <v>1</v>
      </c>
      <c r="B100" s="64">
        <f>Info!A24</f>
        <v>7</v>
      </c>
      <c r="C100" s="65"/>
      <c r="D100" s="81"/>
      <c r="E100" s="80">
        <f>Info!D24</f>
        <v>2.8</v>
      </c>
      <c r="F100" s="80">
        <f>Info!E24</f>
        <v>2.2</v>
      </c>
      <c r="G100" s="63"/>
      <c r="H100" s="58" t="s">
        <v>1</v>
      </c>
      <c r="I100" s="64" t="s">
        <v>21</v>
      </c>
      <c r="J100" s="65"/>
      <c r="K100" s="81"/>
      <c r="L100" s="80">
        <v>4.8</v>
      </c>
      <c r="M100" s="80">
        <v>3.2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4</v>
      </c>
      <c r="C101" s="65"/>
      <c r="D101" s="81"/>
      <c r="E101" s="80"/>
      <c r="F101" s="80">
        <f>Info!E25</f>
        <v>2.6</v>
      </c>
      <c r="G101" s="63"/>
      <c r="H101" s="58" t="s">
        <v>2</v>
      </c>
      <c r="I101" s="64" t="s">
        <v>17</v>
      </c>
      <c r="J101" s="65"/>
      <c r="K101" s="81"/>
      <c r="L101" s="81"/>
      <c r="M101" s="80">
        <v>3.6</v>
      </c>
    </row>
    <row r="102" spans="1:13" ht="12.75">
      <c r="A102" s="58" t="s">
        <v>9</v>
      </c>
      <c r="B102" s="58"/>
      <c r="C102" s="59" t="s">
        <v>207</v>
      </c>
      <c r="D102" s="58"/>
      <c r="E102" s="59"/>
      <c r="F102" s="60"/>
      <c r="G102" s="63"/>
      <c r="H102" s="58" t="s">
        <v>9</v>
      </c>
      <c r="I102" s="58"/>
      <c r="J102" s="59" t="s">
        <v>243</v>
      </c>
      <c r="K102" s="58" t="s">
        <v>14</v>
      </c>
      <c r="L102" s="59" t="s">
        <v>247</v>
      </c>
      <c r="M102" s="60"/>
    </row>
    <row r="103" spans="1:13" ht="12.75">
      <c r="A103" s="58" t="s">
        <v>7</v>
      </c>
      <c r="B103" s="58"/>
      <c r="C103" s="79">
        <f>Info!K6</f>
        <v>0</v>
      </c>
      <c r="D103" s="59" t="s">
        <v>10</v>
      </c>
      <c r="E103" s="66" t="s">
        <v>211</v>
      </c>
      <c r="F103" s="67"/>
      <c r="G103" s="63"/>
      <c r="H103" s="58" t="s">
        <v>7</v>
      </c>
      <c r="I103" s="58"/>
      <c r="J103" s="79">
        <v>8.6</v>
      </c>
      <c r="K103" s="59" t="s">
        <v>10</v>
      </c>
      <c r="L103" s="66" t="s">
        <v>248</v>
      </c>
      <c r="M103" s="67"/>
    </row>
    <row r="104" spans="1:13" ht="12.75">
      <c r="A104" s="58" t="s">
        <v>11</v>
      </c>
      <c r="B104" s="58"/>
      <c r="C104" s="59" t="s">
        <v>208</v>
      </c>
      <c r="D104" s="59" t="s">
        <v>29</v>
      </c>
      <c r="E104" s="66" t="s">
        <v>212</v>
      </c>
      <c r="F104" s="67"/>
      <c r="G104" s="63"/>
      <c r="H104" s="58" t="s">
        <v>11</v>
      </c>
      <c r="I104" s="58"/>
      <c r="J104" s="59" t="s">
        <v>244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209</v>
      </c>
      <c r="D105" s="110"/>
      <c r="E105" s="110" t="s">
        <v>210</v>
      </c>
      <c r="F105" s="110"/>
      <c r="G105" s="63"/>
      <c r="H105" s="115" t="s">
        <v>12</v>
      </c>
      <c r="I105" s="115"/>
      <c r="J105" s="110" t="s">
        <v>245</v>
      </c>
      <c r="K105" s="110"/>
      <c r="L105" s="110" t="s">
        <v>246</v>
      </c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/>
      <c r="I106" s="116"/>
      <c r="J106" s="116"/>
      <c r="K106" s="116"/>
      <c r="L106" s="70"/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>
        <f>Info!L7</f>
        <v>0</v>
      </c>
      <c r="F107" s="114"/>
      <c r="G107" s="63"/>
      <c r="H107" s="111"/>
      <c r="I107" s="111"/>
      <c r="J107" s="59"/>
      <c r="K107" s="60"/>
      <c r="L107" s="114"/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/>
      <c r="L108" s="59"/>
      <c r="M108" s="59"/>
    </row>
    <row r="109" spans="1:13" ht="12.75">
      <c r="A109" s="58" t="s">
        <v>0</v>
      </c>
      <c r="B109" s="64">
        <f>Info!A28</f>
        <v>6</v>
      </c>
      <c r="C109" s="65"/>
      <c r="D109" s="80">
        <f>Info!C28</f>
        <v>10.8</v>
      </c>
      <c r="E109" s="80">
        <f>Info!D28</f>
        <v>4.4</v>
      </c>
      <c r="F109" s="80">
        <f>Info!E28</f>
        <v>3.6</v>
      </c>
      <c r="G109" s="63"/>
      <c r="H109" s="58"/>
      <c r="I109" s="64"/>
      <c r="J109" s="65"/>
      <c r="K109" s="80"/>
      <c r="L109" s="80"/>
      <c r="M109" s="80"/>
    </row>
    <row r="110" spans="1:13" ht="12.75">
      <c r="A110" s="58" t="s">
        <v>1</v>
      </c>
      <c r="B110" s="64">
        <f>Info!A29</f>
        <v>7</v>
      </c>
      <c r="C110" s="65"/>
      <c r="D110" s="81"/>
      <c r="E110" s="80">
        <f>Info!D29</f>
        <v>6.2</v>
      </c>
      <c r="F110" s="80">
        <f>Info!E29</f>
        <v>6.2</v>
      </c>
      <c r="G110" s="63"/>
      <c r="H110" s="58"/>
      <c r="I110" s="64"/>
      <c r="J110" s="65"/>
      <c r="K110" s="81"/>
      <c r="L110" s="80"/>
      <c r="M110" s="80"/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>
        <f>Info!E30</f>
        <v>7.4</v>
      </c>
      <c r="G111" s="63"/>
      <c r="H111" s="58"/>
      <c r="I111" s="64"/>
      <c r="J111" s="65"/>
      <c r="K111" s="81"/>
      <c r="L111" s="81"/>
      <c r="M111" s="80"/>
    </row>
    <row r="112" spans="1:13" ht="12.75">
      <c r="A112" s="111" t="s">
        <v>9</v>
      </c>
      <c r="B112" s="111"/>
      <c r="C112" s="59" t="s">
        <v>213</v>
      </c>
      <c r="D112" s="58"/>
      <c r="E112" s="59"/>
      <c r="F112" s="60"/>
      <c r="G112" s="63"/>
      <c r="H112" s="111"/>
      <c r="I112" s="111"/>
      <c r="J112" s="59"/>
      <c r="K112" s="58"/>
      <c r="L112" s="59"/>
      <c r="M112" s="67"/>
    </row>
    <row r="113" spans="1:13" ht="12.75">
      <c r="A113" s="111" t="s">
        <v>7</v>
      </c>
      <c r="B113" s="111"/>
      <c r="C113" s="79">
        <f>Info!K7</f>
        <v>0</v>
      </c>
      <c r="D113" s="59"/>
      <c r="E113" s="66"/>
      <c r="F113" s="67"/>
      <c r="G113" s="63"/>
      <c r="H113" s="111"/>
      <c r="I113" s="111"/>
      <c r="J113" s="79"/>
      <c r="K113" s="59"/>
      <c r="L113" s="59"/>
      <c r="M113" s="67"/>
    </row>
    <row r="114" spans="1:13" ht="12.75">
      <c r="A114" s="111" t="s">
        <v>11</v>
      </c>
      <c r="B114" s="111"/>
      <c r="C114" s="59" t="s">
        <v>214</v>
      </c>
      <c r="D114" s="59"/>
      <c r="E114" s="66"/>
      <c r="F114" s="67"/>
      <c r="G114" s="63"/>
      <c r="H114" s="111"/>
      <c r="I114" s="111"/>
      <c r="J114" s="59"/>
      <c r="K114" s="59"/>
      <c r="L114" s="59"/>
      <c r="M114" s="67"/>
    </row>
    <row r="115" spans="1:13" ht="12.75">
      <c r="A115" s="115" t="s">
        <v>12</v>
      </c>
      <c r="B115" s="115"/>
      <c r="C115" s="110" t="s">
        <v>215</v>
      </c>
      <c r="D115" s="110"/>
      <c r="E115" s="110" t="s">
        <v>216</v>
      </c>
      <c r="F115" s="110"/>
      <c r="G115" s="63"/>
      <c r="H115" s="111"/>
      <c r="I115" s="111"/>
      <c r="J115" s="117"/>
      <c r="K115" s="117"/>
      <c r="L115" s="117"/>
      <c r="M115" s="117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v>10</v>
      </c>
      <c r="F117" s="114"/>
      <c r="G117" s="63"/>
      <c r="H117" s="111"/>
      <c r="I117" s="111"/>
      <c r="J117" s="59"/>
      <c r="K117" s="67"/>
      <c r="L117" s="119"/>
      <c r="M117" s="11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5</v>
      </c>
      <c r="C119" s="65"/>
      <c r="D119" s="80">
        <f>Info!C33</f>
        <v>2.2</v>
      </c>
      <c r="E119" s="80">
        <f>Info!D33</f>
        <v>2.1</v>
      </c>
      <c r="F119" s="80">
        <f>Info!E33</f>
        <v>2.1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1</v>
      </c>
      <c r="C120" s="65"/>
      <c r="D120" s="81"/>
      <c r="E120" s="80">
        <f>Info!D34</f>
        <v>8</v>
      </c>
      <c r="F120" s="80">
        <f>Info!E34</f>
        <v>4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3</v>
      </c>
      <c r="C121" s="65"/>
      <c r="D121" s="81"/>
      <c r="E121" s="81"/>
      <c r="F121" s="80">
        <f>Info!E35</f>
        <v>3.6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217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0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218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219</v>
      </c>
      <c r="D125" s="110"/>
      <c r="E125" s="110" t="s">
        <v>220</v>
      </c>
      <c r="F125" s="110"/>
      <c r="G125" s="73"/>
      <c r="H125" s="111"/>
      <c r="I125" s="111"/>
      <c r="J125" s="117"/>
      <c r="K125" s="117"/>
      <c r="L125" s="117"/>
      <c r="M125" s="117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8"/>
      <c r="I126" s="118"/>
      <c r="J126" s="118"/>
      <c r="K126" s="118"/>
      <c r="L126" s="118"/>
      <c r="M126" s="118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7"/>
      <c r="L127" s="111"/>
      <c r="M127" s="111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>
        <f>Info!C38</f>
        <v>8.6</v>
      </c>
      <c r="E129" s="80">
        <f>Info!D38</f>
        <v>5.4</v>
      </c>
      <c r="F129" s="80">
        <f>Info!E38</f>
        <v>3.4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3</v>
      </c>
      <c r="C130" s="65"/>
      <c r="D130" s="81"/>
      <c r="E130" s="80">
        <f>Info!D39</f>
        <v>7.2</v>
      </c>
      <c r="F130" s="80">
        <f>Info!E39</f>
        <v>3.6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6</v>
      </c>
      <c r="C131" s="65"/>
      <c r="D131" s="81"/>
      <c r="E131" s="81"/>
      <c r="F131" s="80">
        <f>Info!E40</f>
        <v>8.4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221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0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222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223</v>
      </c>
      <c r="D135" s="110"/>
      <c r="E135" s="110" t="s">
        <v>224</v>
      </c>
      <c r="F135" s="110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THE MEADOWS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56" t="s">
        <v>88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44524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36">
        <f>RESULTADOS!B59</f>
        <v>4</v>
      </c>
      <c r="F24" s="136"/>
      <c r="G24" s="137">
        <f>RESULTADOS!E57</f>
        <v>0</v>
      </c>
      <c r="H24" s="137"/>
      <c r="I24" s="136">
        <f>RESULTADOS!C57</f>
        <v>0</v>
      </c>
      <c r="J24" s="138"/>
      <c r="K24" s="50"/>
    </row>
    <row r="25" spans="2:11" ht="32.25">
      <c r="B25" s="49" t="s">
        <v>89</v>
      </c>
      <c r="C25" s="134">
        <v>2</v>
      </c>
      <c r="D25" s="135"/>
      <c r="E25" s="136">
        <f>RESULTADOS!B69</f>
        <v>3</v>
      </c>
      <c r="F25" s="136"/>
      <c r="G25" s="137">
        <f>RESULTADOS!E67</f>
        <v>0</v>
      </c>
      <c r="H25" s="137"/>
      <c r="I25" s="136">
        <f>RESULTADOS!C67</f>
        <v>0</v>
      </c>
      <c r="J25" s="138"/>
      <c r="K25" s="50"/>
    </row>
    <row r="26" spans="2:11" ht="32.25">
      <c r="B26" s="49" t="s">
        <v>89</v>
      </c>
      <c r="C26" s="134">
        <v>3</v>
      </c>
      <c r="D26" s="135"/>
      <c r="E26" s="136">
        <f>RESULTADOS!B79</f>
        <v>3</v>
      </c>
      <c r="F26" s="136"/>
      <c r="G26" s="137">
        <f>RESULTADOS!E77</f>
        <v>0</v>
      </c>
      <c r="H26" s="137"/>
      <c r="I26" s="136">
        <f>RESULTADOS!C77</f>
        <v>0</v>
      </c>
      <c r="J26" s="138"/>
      <c r="K26" s="50"/>
    </row>
    <row r="27" spans="2:11" ht="32.25">
      <c r="B27" s="49" t="s">
        <v>89</v>
      </c>
      <c r="C27" s="134">
        <v>4</v>
      </c>
      <c r="D27" s="135"/>
      <c r="E27" s="136">
        <f>RESULTADOS!B89</f>
        <v>5</v>
      </c>
      <c r="F27" s="136"/>
      <c r="G27" s="137">
        <f>RESULTADOS!E87</f>
        <v>0</v>
      </c>
      <c r="H27" s="137"/>
      <c r="I27" s="136">
        <f>RESULTADOS!C87</f>
        <v>0</v>
      </c>
      <c r="J27" s="138"/>
      <c r="K27" s="50"/>
    </row>
    <row r="28" spans="2:11" ht="32.25">
      <c r="B28" s="49" t="s">
        <v>89</v>
      </c>
      <c r="C28" s="134">
        <v>5</v>
      </c>
      <c r="D28" s="135"/>
      <c r="E28" s="136">
        <f>RESULTADOS!B99</f>
        <v>3</v>
      </c>
      <c r="F28" s="136"/>
      <c r="G28" s="137">
        <f>RESULTADOS!E97</f>
        <v>0</v>
      </c>
      <c r="H28" s="137"/>
      <c r="I28" s="136">
        <f>RESULTADOS!C97</f>
        <v>0</v>
      </c>
      <c r="J28" s="138"/>
      <c r="K28" s="50"/>
    </row>
    <row r="29" spans="2:11" ht="32.25">
      <c r="B29" s="37"/>
      <c r="C29" s="134">
        <f aca="true" t="shared" si="0" ref="C29:C38">C28+1</f>
        <v>6</v>
      </c>
      <c r="D29" s="135"/>
      <c r="E29" s="136">
        <f>RESULTADOS!B109</f>
        <v>6</v>
      </c>
      <c r="F29" s="136"/>
      <c r="G29" s="137">
        <f>RESULTADOS!E107</f>
        <v>0</v>
      </c>
      <c r="H29" s="137"/>
      <c r="I29" s="136">
        <f>RESULTADOS!C107</f>
        <v>0</v>
      </c>
      <c r="J29" s="138"/>
      <c r="K29" s="38"/>
    </row>
    <row r="30" spans="2:11" ht="32.25">
      <c r="B30" s="37"/>
      <c r="C30" s="134">
        <f t="shared" si="0"/>
        <v>7</v>
      </c>
      <c r="D30" s="135"/>
      <c r="E30" s="136">
        <f>RESULTADOS!B119</f>
        <v>5</v>
      </c>
      <c r="F30" s="136"/>
      <c r="G30" s="137">
        <f>RESULTADOS!E117</f>
        <v>10</v>
      </c>
      <c r="H30" s="137"/>
      <c r="I30" s="136">
        <f>RESULTADOS!C117</f>
        <v>0</v>
      </c>
      <c r="J30" s="138"/>
      <c r="K30" s="38"/>
    </row>
    <row r="31" spans="2:11" ht="32.25">
      <c r="B31" s="37"/>
      <c r="C31" s="134">
        <f t="shared" si="0"/>
        <v>8</v>
      </c>
      <c r="D31" s="135"/>
      <c r="E31" s="136">
        <f>RESULTADOS!B129</f>
        <v>5</v>
      </c>
      <c r="F31" s="136"/>
      <c r="G31" s="137">
        <f>RESULTADOS!E127</f>
        <v>0</v>
      </c>
      <c r="H31" s="137"/>
      <c r="I31" s="136">
        <f>RESULTADOS!C127</f>
        <v>0</v>
      </c>
      <c r="J31" s="138"/>
      <c r="K31" s="38"/>
    </row>
    <row r="32" spans="2:11" ht="32.25">
      <c r="B32" s="37"/>
      <c r="C32" s="134">
        <f t="shared" si="0"/>
        <v>9</v>
      </c>
      <c r="D32" s="135"/>
      <c r="E32" s="136">
        <f>RESULTADOS!I59</f>
        <v>5</v>
      </c>
      <c r="F32" s="136"/>
      <c r="G32" s="137">
        <f>RESULTADOS!L57</f>
        <v>0</v>
      </c>
      <c r="H32" s="137"/>
      <c r="I32" s="136">
        <f>RESULTADOS!J57</f>
        <v>0</v>
      </c>
      <c r="J32" s="138"/>
      <c r="K32" s="38"/>
    </row>
    <row r="33" spans="2:11" ht="32.25">
      <c r="B33" s="37"/>
      <c r="C33" s="134">
        <f t="shared" si="0"/>
        <v>10</v>
      </c>
      <c r="D33" s="135"/>
      <c r="E33" s="136">
        <f>RESULTADOS!I69</f>
        <v>5</v>
      </c>
      <c r="F33" s="136"/>
      <c r="G33" s="137">
        <f>RESULTADOS!L67</f>
        <v>7</v>
      </c>
      <c r="H33" s="137"/>
      <c r="I33" s="136">
        <f>RESULTADOS!J67</f>
        <v>0</v>
      </c>
      <c r="J33" s="138"/>
      <c r="K33" s="38"/>
    </row>
    <row r="34" spans="2:11" ht="32.25">
      <c r="B34" s="37"/>
      <c r="C34" s="134">
        <f t="shared" si="0"/>
        <v>11</v>
      </c>
      <c r="D34" s="135"/>
      <c r="E34" s="136">
        <f>RESULTADOS!I79</f>
        <v>5</v>
      </c>
      <c r="F34" s="136"/>
      <c r="G34" s="137">
        <f>RESULTADOS!L77</f>
        <v>0</v>
      </c>
      <c r="H34" s="137"/>
      <c r="I34" s="136">
        <f>RESULTADOS!J77</f>
        <v>0</v>
      </c>
      <c r="J34" s="138"/>
      <c r="K34" s="38"/>
    </row>
    <row r="35" spans="2:11" ht="32.25">
      <c r="B35" s="37"/>
      <c r="C35" s="134">
        <f t="shared" si="0"/>
        <v>12</v>
      </c>
      <c r="D35" s="135"/>
      <c r="E35" s="136" t="str">
        <f>RESULTADOS!I89</f>
        <v>1</v>
      </c>
      <c r="F35" s="136"/>
      <c r="G35" s="137">
        <f>RESULTADOS!L87</f>
        <v>0</v>
      </c>
      <c r="H35" s="137"/>
      <c r="I35" s="136">
        <f>RESULTADOS!J87</f>
        <v>0</v>
      </c>
      <c r="J35" s="138"/>
      <c r="K35" s="38"/>
    </row>
    <row r="36" spans="2:11" ht="32.25">
      <c r="B36" s="37"/>
      <c r="C36" s="134">
        <f t="shared" si="0"/>
        <v>13</v>
      </c>
      <c r="D36" s="135"/>
      <c r="E36" s="136" t="str">
        <f>RESULTADOS!I99</f>
        <v>9</v>
      </c>
      <c r="F36" s="136"/>
      <c r="G36" s="137">
        <f>RESULTADOS!L97</f>
        <v>0</v>
      </c>
      <c r="H36" s="137"/>
      <c r="I36" s="136">
        <f>RESULTADOS!J97</f>
        <v>0</v>
      </c>
      <c r="J36" s="138"/>
      <c r="K36" s="38"/>
    </row>
    <row r="37" spans="2:11" ht="32.25">
      <c r="B37" s="37"/>
      <c r="C37" s="134">
        <f t="shared" si="0"/>
        <v>14</v>
      </c>
      <c r="D37" s="135"/>
      <c r="E37" s="136">
        <f>RESULTADOS!I109</f>
        <v>0</v>
      </c>
      <c r="F37" s="136"/>
      <c r="G37" s="137">
        <f>RESULTADOS!L107</f>
        <v>0</v>
      </c>
      <c r="H37" s="137"/>
      <c r="I37" s="136">
        <f>RESULTADOS!J107</f>
        <v>0</v>
      </c>
      <c r="J37" s="138"/>
      <c r="K37" s="38"/>
    </row>
    <row r="38" spans="2:11" ht="33" thickBot="1">
      <c r="B38" s="37"/>
      <c r="C38" s="121">
        <f t="shared" si="0"/>
        <v>15</v>
      </c>
      <c r="D38" s="122"/>
      <c r="E38" s="123">
        <f>RESULTADOS!I119</f>
        <v>0</v>
      </c>
      <c r="F38" s="123"/>
      <c r="G38" s="124">
        <f>RESULTADOS!L117</f>
        <v>0</v>
      </c>
      <c r="H38" s="124"/>
      <c r="I38" s="123">
        <f>RESULTADOS!J117</f>
        <v>0</v>
      </c>
      <c r="J38" s="12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>
        <v>0</v>
      </c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>
        <v>0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THE MEADOWS</v>
      </c>
      <c r="G14" s="172"/>
      <c r="H14" s="172"/>
      <c r="I14" s="172"/>
      <c r="J14" s="172"/>
    </row>
    <row r="15" spans="6:10" ht="12.75" customHeight="1">
      <c r="F15" s="172"/>
      <c r="G15" s="172"/>
      <c r="H15" s="172"/>
      <c r="I15" s="172"/>
      <c r="J15" s="172"/>
    </row>
    <row r="16" spans="6:10" ht="12.75" customHeight="1">
      <c r="F16" s="172"/>
      <c r="G16" s="172"/>
      <c r="H16" s="172"/>
      <c r="I16" s="172"/>
      <c r="J16" s="172"/>
    </row>
    <row r="17" spans="6:10" ht="12.75" customHeight="1">
      <c r="F17" s="172"/>
      <c r="G17" s="172"/>
      <c r="H17" s="172"/>
      <c r="I17" s="172"/>
      <c r="J17" s="172"/>
    </row>
    <row r="18" spans="3:10" ht="26.25">
      <c r="C18" s="156" t="s">
        <v>88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44524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64">
        <f>RESULTADOS!B59</f>
        <v>4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89</v>
      </c>
      <c r="C25" s="134">
        <v>2</v>
      </c>
      <c r="D25" s="135"/>
      <c r="E25" s="164">
        <f>RESULTADOS!B69</f>
        <v>3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89</v>
      </c>
      <c r="C26" s="134">
        <v>3</v>
      </c>
      <c r="D26" s="135"/>
      <c r="E26" s="164">
        <f>RESULTADOS!B79</f>
        <v>3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89</v>
      </c>
      <c r="C27" s="134">
        <v>4</v>
      </c>
      <c r="D27" s="135"/>
      <c r="E27" s="164">
        <f>RESULTADOS!B89</f>
        <v>5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89</v>
      </c>
      <c r="C28" s="134">
        <v>5</v>
      </c>
      <c r="D28" s="135"/>
      <c r="E28" s="164">
        <f>RESULTADOS!B99</f>
        <v>3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6</v>
      </c>
      <c r="F29" s="165"/>
      <c r="G29" s="166">
        <f>RESULTADOS!E107</f>
        <v>0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10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5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5</v>
      </c>
      <c r="F33" s="165"/>
      <c r="G33" s="166">
        <f>RESULTADOS!L67</f>
        <v>7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5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 t="str">
        <f>RESULTADOS!I89</f>
        <v>1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 t="str">
        <f>RESULTADOS!I99</f>
        <v>9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0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 t="s">
        <v>107</v>
      </c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 t="s">
        <v>107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73" t="str">
        <f>RESULTADOS!E52</f>
        <v>THE MEADOWS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56" t="s">
        <v>104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 t="str">
        <f>L6&amp;"   /   "&amp;L7</f>
        <v>Sábado, Enero 0, 1900   /   Saturday, January 0, 1900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64">
        <f>RESULTADOS!B59</f>
        <v>4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89</v>
      </c>
      <c r="C25" s="134">
        <v>2</v>
      </c>
      <c r="D25" s="135"/>
      <c r="E25" s="164">
        <f>RESULTADOS!B69</f>
        <v>3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89</v>
      </c>
      <c r="C26" s="134">
        <v>3</v>
      </c>
      <c r="D26" s="135"/>
      <c r="E26" s="164">
        <f>RESULTADOS!B79</f>
        <v>3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89</v>
      </c>
      <c r="C27" s="134">
        <v>4</v>
      </c>
      <c r="D27" s="135"/>
      <c r="E27" s="164">
        <f>RESULTADOS!B89</f>
        <v>5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89</v>
      </c>
      <c r="C28" s="134">
        <v>5</v>
      </c>
      <c r="D28" s="135"/>
      <c r="E28" s="164">
        <f>RESULTADOS!B99</f>
        <v>3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6</v>
      </c>
      <c r="F29" s="165"/>
      <c r="G29" s="166">
        <f>RESULTADOS!E107</f>
        <v>0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10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5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5</v>
      </c>
      <c r="F33" s="165"/>
      <c r="G33" s="166">
        <f>RESULTADOS!L67</f>
        <v>7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5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 t="str">
        <f>RESULTADOS!I89</f>
        <v>1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 t="str">
        <f>RESULTADOS!I99</f>
        <v>9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0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/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>
        <v>0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9" t="s">
        <v>105</v>
      </c>
      <c r="D47" s="140"/>
      <c r="E47" s="140"/>
      <c r="F47" s="140"/>
      <c r="G47" s="140"/>
      <c r="H47" s="140"/>
      <c r="I47" s="140"/>
      <c r="J47" s="141"/>
    </row>
    <row r="48" spans="3:10" ht="12.75">
      <c r="C48" s="142" t="s">
        <v>101</v>
      </c>
      <c r="D48" s="143"/>
      <c r="E48" s="144" t="s">
        <v>102</v>
      </c>
      <c r="F48" s="144"/>
      <c r="G48" s="144" t="s">
        <v>103</v>
      </c>
      <c r="H48" s="144"/>
      <c r="I48" s="145"/>
      <c r="J48" s="146"/>
    </row>
    <row r="49" spans="3:10" ht="13.5" thickBot="1">
      <c r="C49" s="149" t="s">
        <v>108</v>
      </c>
      <c r="D49" s="150"/>
      <c r="E49" s="126" t="s">
        <v>107</v>
      </c>
      <c r="F49" s="126"/>
      <c r="G49" s="126" t="s">
        <v>107</v>
      </c>
      <c r="H49" s="126"/>
      <c r="I49" s="147"/>
      <c r="J49" s="14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2021-11-24T22:21:16Z</dcterms:modified>
  <cp:category/>
  <cp:version/>
  <cp:contentType/>
  <cp:contentStatus/>
</cp:coreProperties>
</file>