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<sst xmlns="http://schemas.openxmlformats.org/spreadsheetml/2006/main" count="713" uniqueCount="312">
  <si>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</si>
  <si>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</si>
  <si>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</si>
  <si>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</si>
  <si>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</si>
  <si>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</si>
  <si>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</si>
  <si>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</si>
  <si>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</si>
  <si>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</si>
  <si>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</si>
  <si>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</si>
  <si>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</si>
  <si>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</si>
  <si>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</si>
  <si>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</si>
  <si>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</si>
  <si>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</si>
  <si>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</si>
  <si>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</si>
  <si>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</si>
  <si>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</si>
  <si>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</si>
  <si>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</si>
  <si>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</si>
  <si>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</si>
  <si>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</si>
  <si>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</si>
  <si>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</si>
  <si>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</si>
  <si>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</si>
  <si>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</si>
  <si>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</si>
  <si>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</si>
  <si>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</si>
  <si>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</si>
  <si>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</si>
  <si>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</si>
  <si>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</si>
  <si>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</si>
  <si>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</si>
  <si>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</si>
  <si>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</si>
  <si>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</si>
  <si>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</si>
  <si>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</si>
  <si>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</si>
  <si>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</si>
  <si>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</si>
  <si>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</si>
  <si>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</si>
  <si>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</si>
  <si>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</si>
  <si>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</si>
  <si>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</si>
  <si>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</si>
  <si>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</si>
  <si>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</si>
  <si>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</si>
  <si>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</si>
  <si>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</si>
  <si>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</si>
  <si>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</si>
  <si>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</si>
  <si>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</si>
  <si>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</si>
  <si>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</si>
  <si>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</si>
  <si>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</si>
  <si>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</si>
  <si>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</si>
  <si>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</si>
  <si>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</si>
  <si>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</si>
  <si>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</si>
  <si>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</si>
  <si>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</si>
  <si>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</si>
  <si>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</si>
  <si>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</si>
  <si>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</si>
  <si>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</si>
  <si>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</si>
  <si>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</si>
  <si>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</si>
  <si>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</si>
  <si>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</si>
  <si>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</si>
  <si>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</si>
  <si>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</si>
  <si>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</si>
  <si>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</si>
  <si>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</si>
  <si>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</si>
  <si>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</si>
  <si>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</si>
  <si>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</si>
  <si>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</si>
  <si>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</si>
  <si>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</si>
  <si>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</si>
  <si>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</si>
  <si>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</si>
  <si>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</si>
  <si>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</si>
  <si>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</si>
  <si>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</si>
  <si>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</si>
  <si>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</si>
  <si>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</si>
  <si>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</si>
  <si>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</si>
  <si>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</si>
  <si>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</si>
  <si>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</si>
  <si>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</si>
  <si>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</si>
  <si>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</si>
  <si>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</si>
  <si>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</si>
  <si>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</si>
  <si>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</si>
  <si>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</si>
  <si>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</si>
  <si>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</si>
  <si>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</si>
  <si>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</si>
  <si>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</si>
  <si>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</si>
  <si>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</si>
  <si>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</si>
  <si>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</si>
  <si>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</si>
  <si>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</si>
  <si>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</si>
  <si>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</si>
  <si>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</si>
  <si>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</si>
  <si>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</si>
  <si>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</si>
  <si>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</si>
  <si>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</si>
  <si>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</si>
  <si>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</si>
  <si>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</si>
  <si>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</si>
  <si>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</si>
  <si>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</si>
  <si>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</si>
  <si>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</si>
  <si>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</si>
  <si>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</si>
  <si>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</si>
  <si>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</si>
  <si>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</si>
  <si>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</si>
  <si>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</si>
  <si>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</si>
  <si>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</si>
  <si>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Saratoga H. 2021-11-29 Afternoon  Race: 1   </t>
  </si>
  <si>
    <t>PRG</t>
  </si>
  <si>
    <t>Runner</t>
  </si>
  <si>
    <t>Win</t>
  </si>
  <si>
    <t>Place</t>
  </si>
  <si>
    <t>Show</t>
  </si>
  <si>
    <t> HAVEITALLTOGETHER   </t>
  </si>
  <si>
    <t> 4.70   </t>
  </si>
  <si>
    <t> 3.40   </t>
  </si>
  <si>
    <t> 2.40   </t>
  </si>
  <si>
    <t> MR FRENCH   </t>
  </si>
  <si>
    <t>     </t>
  </si>
  <si>
    <t> 7.20   </t>
  </si>
  <si>
    <t> CERTIFY   </t>
  </si>
  <si>
    <t>Saratoga H. 2021-11-29 Afternoon  Race: 2   </t>
  </si>
  <si>
    <t> TYMAL TULLO   </t>
  </si>
  <si>
    <t> 8.10   </t>
  </si>
  <si>
    <t> 3.60   </t>
  </si>
  <si>
    <t> 2.20   </t>
  </si>
  <si>
    <t> ITSONEOFTHOSE   </t>
  </si>
  <si>
    <t> 2.60   </t>
  </si>
  <si>
    <t> 2.10   </t>
  </si>
  <si>
    <t> AMAZING SEVENS   </t>
  </si>
  <si>
    <t>Saratoga H. 2021-11-29 Afternoon  Race: 3   </t>
  </si>
  <si>
    <t> FATHER PATS SECRET   </t>
  </si>
  <si>
    <t> 13.80   </t>
  </si>
  <si>
    <t> 7.00   </t>
  </si>
  <si>
    <t> 4.60   </t>
  </si>
  <si>
    <t> MEAN TWEET   </t>
  </si>
  <si>
    <t> 11.40   </t>
  </si>
  <si>
    <t> 6.10   </t>
  </si>
  <si>
    <t> BLESS YOUR HEART   </t>
  </si>
  <si>
    <t> 4.90   </t>
  </si>
  <si>
    <t>Saratoga H. 2021-11-29 Afternoon  Race: 4   </t>
  </si>
  <si>
    <t> XCUSEME   </t>
  </si>
  <si>
    <t> 3.50   </t>
  </si>
  <si>
    <t> 3.80   </t>
  </si>
  <si>
    <t> KOLIN   </t>
  </si>
  <si>
    <t> 4.50   </t>
  </si>
  <si>
    <t> 3.30   </t>
  </si>
  <si>
    <t> TOBASCO   </t>
  </si>
  <si>
    <t>Saratoga H. 2021-11-29 Afternoon  Race: 5   </t>
  </si>
  <si>
    <t> OCEANVIEW ARCHIE   </t>
  </si>
  <si>
    <t> 14.80   </t>
  </si>
  <si>
    <t> 6.60   </t>
  </si>
  <si>
    <t> DAZZLNDASH HANOVER   </t>
  </si>
  <si>
    <t> 5.30   </t>
  </si>
  <si>
    <t> 4.20   </t>
  </si>
  <si>
    <t> SPOTLESSREPUTATION   </t>
  </si>
  <si>
    <t> 5.80   </t>
  </si>
  <si>
    <t>Saratoga H. 2021-11-29 Afternoon  Race: 6   </t>
  </si>
  <si>
    <t> BIG BOX HANOVER   </t>
  </si>
  <si>
    <t> 2.30   </t>
  </si>
  <si>
    <t> SQUEE HANOVER   </t>
  </si>
  <si>
    <t> POWERSCOURT   </t>
  </si>
  <si>
    <t> 4.80 </t>
  </si>
  <si>
    <t>Saratoga H. 2021-11-29 Afternoon  Race: 7   </t>
  </si>
  <si>
    <t> GRUDEN   </t>
  </si>
  <si>
    <t> 3.90   </t>
  </si>
  <si>
    <t> BOLD CREATION   </t>
  </si>
  <si>
    <t> 13.40   </t>
  </si>
  <si>
    <t> 5.90   </t>
  </si>
  <si>
    <t> MARK OF A BEAST   </t>
  </si>
  <si>
    <t> 12.00   </t>
  </si>
  <si>
    <t>Saratoga H. 2021-11-29 Afternoon  Race: 8   </t>
  </si>
  <si>
    <t> DUANE'S COOKIE   </t>
  </si>
  <si>
    <t> 3.70   </t>
  </si>
  <si>
    <t> 3.20   </t>
  </si>
  <si>
    <t> RIVEROFFIRE   </t>
  </si>
  <si>
    <t> 4.00   </t>
  </si>
  <si>
    <t> 3.00   </t>
  </si>
  <si>
    <t> FATHER CORBY   </t>
  </si>
  <si>
    <t> 2.70   </t>
  </si>
  <si>
    <t>Saratoga H. 2021-11-29 Afternoon  Race: 9   </t>
  </si>
  <si>
    <t> QUADRATIC BLUECHIP   </t>
  </si>
  <si>
    <t> 8.40   </t>
  </si>
  <si>
    <t> 2.90   </t>
  </si>
  <si>
    <t> PRECIEUSE CC   </t>
  </si>
  <si>
    <t> 8.00   </t>
  </si>
  <si>
    <t> 5.20   </t>
  </si>
  <si>
    <t> STONE IN LOVE   </t>
  </si>
  <si>
    <t>Saratoga H. 2021-11-29 Afternoon  Race: 10   </t>
  </si>
  <si>
    <t> MR COOL SEAEYRE N   </t>
  </si>
  <si>
    <t> 4.80   </t>
  </si>
  <si>
    <t> 2.50   </t>
  </si>
  <si>
    <t> I M FISHIN   </t>
  </si>
  <si>
    <t> 12.40   </t>
  </si>
  <si>
    <t> 4.30   </t>
  </si>
  <si>
    <t> ALEX THE GREAT   </t>
  </si>
  <si>
    <t>Saratoga H. 2021-11-29 Afternoon  Race: 11   </t>
  </si>
  <si>
    <t> NOTMEITSYOU   </t>
  </si>
  <si>
    <t> 13.00   </t>
  </si>
  <si>
    <t> IM NOT VANILLA   </t>
  </si>
  <si>
    <t> THE LINDY TREATY   </t>
  </si>
  <si>
    <t> 3.20</t>
  </si>
  <si>
    <t>Saratoga H. 2021-11-29 Afternoon  Race: 12   </t>
  </si>
  <si>
    <t> CHASE A CHECK   </t>
  </si>
  <si>
    <t> 4.40   </t>
  </si>
  <si>
    <t> 3.10   </t>
  </si>
  <si>
    <t> CATELLO TOO   </t>
  </si>
  <si>
    <t> WISHING BAREFOOT   </t>
  </si>
  <si>
    <t> 3.60 </t>
  </si>
  <si>
    <t>36.80</t>
  </si>
  <si>
    <t>144.50</t>
  </si>
  <si>
    <t>8/3/7/2</t>
  </si>
  <si>
    <t>568.00</t>
  </si>
  <si>
    <t>26.00</t>
  </si>
  <si>
    <t>4/1/3/6</t>
  </si>
  <si>
    <t>56.50</t>
  </si>
  <si>
    <t>179.50</t>
  </si>
  <si>
    <t>34.40</t>
  </si>
  <si>
    <t>91.00</t>
  </si>
  <si>
    <t>341.00</t>
  </si>
  <si>
    <t>6/7/5/4</t>
  </si>
  <si>
    <t>1709.00</t>
  </si>
  <si>
    <t>15.60</t>
  </si>
  <si>
    <t>37.80</t>
  </si>
  <si>
    <t>3/1/2/6</t>
  </si>
  <si>
    <t>125.00</t>
  </si>
  <si>
    <t>51.00</t>
  </si>
  <si>
    <t>242.00</t>
  </si>
  <si>
    <t>3/5/7/1</t>
  </si>
  <si>
    <t>1181.00</t>
  </si>
  <si>
    <t>140.00</t>
  </si>
  <si>
    <t>6.80</t>
  </si>
  <si>
    <t>30.40</t>
  </si>
  <si>
    <t>6/5/3/2</t>
  </si>
  <si>
    <t>116.50</t>
  </si>
  <si>
    <t>66.50</t>
  </si>
  <si>
    <t>734.00</t>
  </si>
  <si>
    <t>1/5/7/6</t>
  </si>
  <si>
    <t>3002.00</t>
  </si>
  <si>
    <t>25.00</t>
  </si>
  <si>
    <t>64.50</t>
  </si>
  <si>
    <t>4/6/2/3</t>
  </si>
  <si>
    <t>326.00</t>
  </si>
  <si>
    <t>84.50</t>
  </si>
  <si>
    <t>244.00</t>
  </si>
  <si>
    <t>1/3/2/7</t>
  </si>
  <si>
    <t>1624.00</t>
  </si>
  <si>
    <t>38.60</t>
  </si>
  <si>
    <t>232.00</t>
  </si>
  <si>
    <t>2/4/3/6</t>
  </si>
  <si>
    <t>808.00</t>
  </si>
  <si>
    <t>20.60</t>
  </si>
  <si>
    <t>72.00</t>
  </si>
  <si>
    <t>13.60</t>
  </si>
  <si>
    <t>130.50</t>
  </si>
  <si>
    <t>6/3/7/8</t>
  </si>
  <si>
    <t>743.00</t>
  </si>
  <si>
    <t>26.20</t>
  </si>
  <si>
    <t>2002.00</t>
  </si>
  <si>
    <t>616.00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</si>
</sst>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31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31" xfId="0" applyNumberFormat="1" applyFont="1" applyBorder="1" applyAlignment="1">
      <alignment horizontal="center" vertical="center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7" fillId="0" borderId="45" xfId="0" applyFont="1" applyBorder="1" applyAlignment="1">
      <alignment horizontal="center" vertical="center" wrapText="1"/>
    </xf>
    <xf numFmtId="0" fontId="77" fillId="0" borderId="46" xfId="0" applyFont="1" applyBorder="1" applyAlignment="1">
      <alignment horizontal="center" vertical="center" wrapText="1"/>
    </xf>
    <xf numFmtId="49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shrinkToFit="1"/>
    </xf>
    <xf numFmtId="0" fontId="73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horizontal="left" wrapText="1"/>
    </xf>
    <xf numFmtId="0" fontId="0" fillId="0" borderId="5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8" t="s">
        <v>159</v>
      </c>
      <c r="B1" s="179"/>
      <c r="C1" s="179"/>
      <c r="D1" s="179"/>
      <c r="E1" s="180"/>
      <c r="G1" s="84" t="s">
        <v>156</v>
      </c>
      <c r="I1" s="18" t="s">
        <v>29</v>
      </c>
      <c r="J1" s="90" t="s">
        <v>158</v>
      </c>
      <c r="K1" s="18" t="s">
        <v>30</v>
      </c>
      <c r="L1" s="18" t="s">
        <v>43</v>
      </c>
      <c r="M1" s="91" t="s">
        <v>44</v>
      </c>
      <c r="N1" s="95"/>
    </row>
    <row r="2" spans="1:14" ht="12.75">
      <c r="A2" s="181" t="s">
        <v>160</v>
      </c>
      <c r="B2" s="181" t="s">
        <v>161</v>
      </c>
      <c r="C2" s="181" t="s">
        <v>162</v>
      </c>
      <c r="D2" s="181" t="s">
        <v>163</v>
      </c>
      <c r="E2" s="181" t="s">
        <v>164</v>
      </c>
      <c r="G2" s="84" t="s">
        <v>157</v>
      </c>
      <c r="I2" s="17" t="s">
        <v>31</v>
      </c>
      <c r="J2" s="70" t="e">
        <f>_XLL.REDOND.MULT(G3,0.1)</f>
        <v>#VALUE!</v>
      </c>
      <c r="K2" s="70">
        <v>16.9</v>
      </c>
      <c r="L2" s="19" t="s">
        <v>16</v>
      </c>
      <c r="M2" s="92"/>
      <c r="N2" s="96"/>
    </row>
    <row r="3" spans="1:14" ht="38.25">
      <c r="A3" s="181">
        <v>8</v>
      </c>
      <c r="B3" s="182" t="s">
        <v>165</v>
      </c>
      <c r="C3" s="183" t="s">
        <v>166</v>
      </c>
      <c r="D3" s="183" t="s">
        <v>167</v>
      </c>
      <c r="E3" s="183" t="s">
        <v>168</v>
      </c>
      <c r="G3" s="81" t="e">
        <f>C3*D4/2</f>
        <v>#VALUE!</v>
      </c>
      <c r="I3" s="97" t="s">
        <v>32</v>
      </c>
      <c r="J3" s="98" t="e">
        <f>_XLL.REDOND.MULT(G8,0.1)</f>
        <v>#VALUE!</v>
      </c>
      <c r="K3" s="98">
        <v>10.5</v>
      </c>
      <c r="L3" s="99"/>
      <c r="M3" s="100"/>
      <c r="N3" s="96"/>
    </row>
    <row r="4" spans="1:14" ht="25.5">
      <c r="A4" s="181">
        <v>3</v>
      </c>
      <c r="B4" s="182" t="s">
        <v>169</v>
      </c>
      <c r="C4" s="183" t="s">
        <v>170</v>
      </c>
      <c r="D4" s="183" t="s">
        <v>171</v>
      </c>
      <c r="E4" s="183" t="s">
        <v>167</v>
      </c>
      <c r="G4" s="81"/>
      <c r="I4" s="17" t="s">
        <v>33</v>
      </c>
      <c r="J4" s="70" t="e">
        <f>_XLL.REDOND.MULT(G13,0.1)</f>
        <v>#VALUE!</v>
      </c>
      <c r="K4" s="70">
        <v>78.7</v>
      </c>
      <c r="L4" s="19" t="s">
        <v>16</v>
      </c>
      <c r="M4" s="92"/>
      <c r="N4" s="96"/>
    </row>
    <row r="5" spans="1:14" ht="12.75">
      <c r="A5" s="181">
        <v>7</v>
      </c>
      <c r="B5" s="182" t="s">
        <v>172</v>
      </c>
      <c r="C5" s="183" t="s">
        <v>170</v>
      </c>
      <c r="D5" s="183" t="s">
        <v>170</v>
      </c>
      <c r="E5" s="183" t="s">
        <v>168</v>
      </c>
      <c r="G5" s="81"/>
      <c r="I5" s="97" t="s">
        <v>34</v>
      </c>
      <c r="J5" s="98" t="e">
        <f>_XLL.REDOND.MULT(G18,0.1)</f>
        <v>#VALUE!</v>
      </c>
      <c r="K5" s="98">
        <v>7.9</v>
      </c>
      <c r="L5" s="99"/>
      <c r="M5" s="100"/>
      <c r="N5" s="96"/>
    </row>
    <row r="6" spans="1:14" ht="12.75">
      <c r="A6" s="178" t="s">
        <v>173</v>
      </c>
      <c r="B6" s="179"/>
      <c r="C6" s="179"/>
      <c r="D6" s="179"/>
      <c r="E6" s="180"/>
      <c r="G6" s="81"/>
      <c r="I6" s="17" t="s">
        <v>35</v>
      </c>
      <c r="J6" s="72" t="e">
        <f>_XLL.REDOND.MULT(G23,0.1)</f>
        <v>#VALUE!</v>
      </c>
      <c r="K6" s="72">
        <v>39.2</v>
      </c>
      <c r="L6" s="19"/>
      <c r="M6" s="92"/>
      <c r="N6" s="96"/>
    </row>
    <row r="7" spans="1:16" ht="12.75" customHeight="1">
      <c r="A7" s="181" t="s">
        <v>160</v>
      </c>
      <c r="B7" s="181" t="s">
        <v>161</v>
      </c>
      <c r="C7" s="181" t="s">
        <v>162</v>
      </c>
      <c r="D7" s="181" t="s">
        <v>163</v>
      </c>
      <c r="E7" s="181" t="s">
        <v>164</v>
      </c>
      <c r="G7" s="81"/>
      <c r="I7" s="97" t="s">
        <v>36</v>
      </c>
      <c r="J7" s="98" t="e">
        <f>_XLL.REDOND.MULT(G28,0.1)</f>
        <v>#VALUE!</v>
      </c>
      <c r="K7" s="98">
        <v>4.4</v>
      </c>
      <c r="L7" s="99"/>
      <c r="M7" s="100"/>
      <c r="N7" s="96"/>
      <c r="O7" s="7"/>
      <c r="P7" s="7"/>
    </row>
    <row r="8" spans="1:16" ht="12.75" customHeight="1">
      <c r="A8" s="181">
        <v>4</v>
      </c>
      <c r="B8" s="182" t="s">
        <v>174</v>
      </c>
      <c r="C8" s="183" t="s">
        <v>175</v>
      </c>
      <c r="D8" s="183" t="s">
        <v>176</v>
      </c>
      <c r="E8" s="183" t="s">
        <v>177</v>
      </c>
      <c r="G8" s="81" t="e">
        <f>C8*D9/2</f>
        <v>#VALUE!</v>
      </c>
      <c r="I8" s="17" t="s">
        <v>37</v>
      </c>
      <c r="J8" s="72" t="e">
        <f>_XLL.REDOND.MULT(G33,0.1)</f>
        <v>#VALUE!</v>
      </c>
      <c r="K8" s="72">
        <v>26.1</v>
      </c>
      <c r="L8" s="19"/>
      <c r="M8" s="92"/>
      <c r="N8" s="96"/>
      <c r="O8" s="8"/>
      <c r="P8" s="8"/>
    </row>
    <row r="9" spans="1:16" ht="25.5">
      <c r="A9" s="181">
        <v>1</v>
      </c>
      <c r="B9" s="182" t="s">
        <v>178</v>
      </c>
      <c r="C9" s="183" t="s">
        <v>170</v>
      </c>
      <c r="D9" s="183" t="s">
        <v>179</v>
      </c>
      <c r="E9" s="183" t="s">
        <v>180</v>
      </c>
      <c r="G9" s="81"/>
      <c r="I9" s="97" t="s">
        <v>38</v>
      </c>
      <c r="J9" s="98" t="e">
        <f>_XLL.REDOND.MULT(G38,0.1)</f>
        <v>#VALUE!</v>
      </c>
      <c r="K9" s="98">
        <v>10.6</v>
      </c>
      <c r="L9" s="99" t="s">
        <v>17</v>
      </c>
      <c r="M9" s="100"/>
      <c r="N9" s="96"/>
      <c r="O9" s="93"/>
      <c r="P9" s="9"/>
    </row>
    <row r="10" spans="1:16" ht="25.5">
      <c r="A10" s="181">
        <v>3</v>
      </c>
      <c r="B10" s="182" t="s">
        <v>181</v>
      </c>
      <c r="C10" s="183" t="s">
        <v>170</v>
      </c>
      <c r="D10" s="183" t="s">
        <v>170</v>
      </c>
      <c r="E10" s="183" t="s">
        <v>180</v>
      </c>
      <c r="G10" s="81"/>
      <c r="I10" s="17" t="s">
        <v>39</v>
      </c>
      <c r="J10" s="72" t="e">
        <f>_XLL.REDOND.MULT(G43,0.1)</f>
        <v>#VALUE!</v>
      </c>
      <c r="K10" s="72">
        <v>33.6</v>
      </c>
      <c r="L10" s="19"/>
      <c r="M10" s="92"/>
      <c r="N10" s="96"/>
      <c r="O10" s="94"/>
      <c r="P10" s="11"/>
    </row>
    <row r="11" spans="1:16" ht="14.25">
      <c r="A11" s="178" t="s">
        <v>182</v>
      </c>
      <c r="B11" s="179"/>
      <c r="C11" s="179"/>
      <c r="D11" s="179"/>
      <c r="E11" s="180"/>
      <c r="G11" s="81"/>
      <c r="I11" s="97" t="s">
        <v>40</v>
      </c>
      <c r="J11" s="98" t="e">
        <f>_XLL.REDOND.MULT(G48,0.1)</f>
        <v>#VALUE!</v>
      </c>
      <c r="K11" s="98">
        <v>29.8</v>
      </c>
      <c r="L11" s="99"/>
      <c r="M11" s="100"/>
      <c r="N11" s="96"/>
      <c r="O11" s="15"/>
      <c r="P11" s="10"/>
    </row>
    <row r="12" spans="1:16" ht="14.25">
      <c r="A12" s="181" t="s">
        <v>160</v>
      </c>
      <c r="B12" s="181" t="s">
        <v>161</v>
      </c>
      <c r="C12" s="181" t="s">
        <v>162</v>
      </c>
      <c r="D12" s="181" t="s">
        <v>163</v>
      </c>
      <c r="E12" s="181" t="s">
        <v>164</v>
      </c>
      <c r="G12" s="81"/>
      <c r="I12" s="17" t="s">
        <v>41</v>
      </c>
      <c r="J12" s="72" t="e">
        <f>_XLL.REDOND.MULT(G53,0.1)</f>
        <v>#VALUE!</v>
      </c>
      <c r="K12" s="72"/>
      <c r="L12" s="19"/>
      <c r="M12" s="92"/>
      <c r="N12" s="96"/>
      <c r="O12" s="15"/>
      <c r="P12" s="10"/>
    </row>
    <row r="13" spans="1:16" ht="38.25">
      <c r="A13" s="181">
        <v>6</v>
      </c>
      <c r="B13" s="182" t="s">
        <v>183</v>
      </c>
      <c r="C13" s="183" t="s">
        <v>184</v>
      </c>
      <c r="D13" s="183" t="s">
        <v>185</v>
      </c>
      <c r="E13" s="183" t="s">
        <v>186</v>
      </c>
      <c r="G13" s="81" t="e">
        <f>C13*D14/2</f>
        <v>#VALUE!</v>
      </c>
      <c r="I13" s="97" t="s">
        <v>42</v>
      </c>
      <c r="J13" s="98" t="e">
        <f>_XLL.REDOND.MULT(G58,0.1)</f>
        <v>#VALUE!</v>
      </c>
      <c r="K13" s="98"/>
      <c r="L13" s="99"/>
      <c r="M13" s="100"/>
      <c r="N13" s="96"/>
      <c r="O13" s="15"/>
      <c r="P13" s="10"/>
    </row>
    <row r="14" spans="1:16" ht="25.5">
      <c r="A14" s="181">
        <v>7</v>
      </c>
      <c r="B14" s="182" t="s">
        <v>187</v>
      </c>
      <c r="C14" s="183" t="s">
        <v>170</v>
      </c>
      <c r="D14" s="183" t="s">
        <v>188</v>
      </c>
      <c r="E14" s="183" t="s">
        <v>189</v>
      </c>
      <c r="G14" s="81"/>
      <c r="I14" s="102"/>
      <c r="J14" s="106"/>
      <c r="K14" s="106"/>
      <c r="L14" s="103"/>
      <c r="M14" s="103"/>
      <c r="N14" s="101"/>
      <c r="O14" s="15"/>
      <c r="P14" s="10"/>
    </row>
    <row r="15" spans="1:16" ht="38.25">
      <c r="A15" s="181">
        <v>5</v>
      </c>
      <c r="B15" s="182" t="s">
        <v>190</v>
      </c>
      <c r="C15" s="183" t="s">
        <v>170</v>
      </c>
      <c r="D15" s="183" t="s">
        <v>170</v>
      </c>
      <c r="E15" s="183" t="s">
        <v>191</v>
      </c>
      <c r="G15" s="81"/>
      <c r="I15" s="104"/>
      <c r="J15" s="101"/>
      <c r="K15" s="101"/>
      <c r="L15" s="105"/>
      <c r="M15" s="105"/>
      <c r="N15" s="101"/>
      <c r="O15" s="15"/>
      <c r="P15" s="10"/>
    </row>
    <row r="16" spans="1:16" ht="14.25">
      <c r="A16" s="178" t="s">
        <v>192</v>
      </c>
      <c r="B16" s="179"/>
      <c r="C16" s="179"/>
      <c r="D16" s="179"/>
      <c r="E16" s="180"/>
      <c r="G16" s="81"/>
      <c r="I16" s="104"/>
      <c r="J16" s="101"/>
      <c r="K16" s="101"/>
      <c r="L16" s="105"/>
      <c r="M16" s="105"/>
      <c r="N16" s="101"/>
      <c r="O16" s="15"/>
      <c r="P16" s="10"/>
    </row>
    <row r="17" spans="1:16" ht="14.25">
      <c r="A17" s="181" t="s">
        <v>160</v>
      </c>
      <c r="B17" s="181" t="s">
        <v>161</v>
      </c>
      <c r="C17" s="181" t="s">
        <v>162</v>
      </c>
      <c r="D17" s="181" t="s">
        <v>163</v>
      </c>
      <c r="E17" s="181" t="s">
        <v>164</v>
      </c>
      <c r="G17" s="81"/>
      <c r="M17" s="15"/>
      <c r="N17" s="10"/>
      <c r="O17" s="12"/>
      <c r="P17" s="10"/>
    </row>
    <row r="18" spans="1:16" ht="25.5">
      <c r="A18" s="181">
        <v>3</v>
      </c>
      <c r="B18" s="182" t="s">
        <v>193</v>
      </c>
      <c r="C18" s="183" t="s">
        <v>194</v>
      </c>
      <c r="D18" s="183" t="s">
        <v>195</v>
      </c>
      <c r="E18" s="183" t="s">
        <v>168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81">
        <v>1</v>
      </c>
      <c r="B19" s="182" t="s">
        <v>196</v>
      </c>
      <c r="C19" s="183" t="s">
        <v>170</v>
      </c>
      <c r="D19" s="183" t="s">
        <v>197</v>
      </c>
      <c r="E19" s="183" t="s">
        <v>198</v>
      </c>
      <c r="G19" s="81"/>
      <c r="M19" s="15"/>
      <c r="N19" s="10"/>
      <c r="O19" s="12"/>
      <c r="P19" s="10"/>
    </row>
    <row r="20" spans="1:16" ht="25.5">
      <c r="A20" s="181">
        <v>2</v>
      </c>
      <c r="B20" s="182" t="s">
        <v>199</v>
      </c>
      <c r="C20" s="183" t="s">
        <v>170</v>
      </c>
      <c r="D20" s="183" t="s">
        <v>170</v>
      </c>
      <c r="E20" s="183" t="s">
        <v>194</v>
      </c>
      <c r="G20" s="81"/>
      <c r="M20" s="16"/>
      <c r="N20" s="13"/>
      <c r="O20" s="14"/>
      <c r="P20" s="13"/>
    </row>
    <row r="21" spans="1:7" ht="12.75">
      <c r="A21" s="178" t="s">
        <v>200</v>
      </c>
      <c r="B21" s="179"/>
      <c r="C21" s="179"/>
      <c r="D21" s="179"/>
      <c r="E21" s="180"/>
      <c r="G21" s="81"/>
    </row>
    <row r="22" spans="1:7" ht="12.75">
      <c r="A22" s="181" t="s">
        <v>160</v>
      </c>
      <c r="B22" s="181" t="s">
        <v>161</v>
      </c>
      <c r="C22" s="181" t="s">
        <v>162</v>
      </c>
      <c r="D22" s="181" t="s">
        <v>163</v>
      </c>
      <c r="E22" s="181" t="s">
        <v>164</v>
      </c>
      <c r="G22" s="81"/>
    </row>
    <row r="23" spans="1:7" ht="38.25">
      <c r="A23" s="181">
        <v>3</v>
      </c>
      <c r="B23" s="182" t="s">
        <v>201</v>
      </c>
      <c r="C23" s="183" t="s">
        <v>202</v>
      </c>
      <c r="D23" s="183" t="s">
        <v>203</v>
      </c>
      <c r="E23" s="183" t="s">
        <v>197</v>
      </c>
      <c r="G23" s="81" t="e">
        <f>C23*D24/2</f>
        <v>#VALUE!</v>
      </c>
    </row>
    <row r="24" spans="1:7" ht="51">
      <c r="A24" s="181">
        <v>5</v>
      </c>
      <c r="B24" s="182" t="s">
        <v>204</v>
      </c>
      <c r="C24" s="183" t="s">
        <v>170</v>
      </c>
      <c r="D24" s="183" t="s">
        <v>205</v>
      </c>
      <c r="E24" s="183" t="s">
        <v>206</v>
      </c>
      <c r="G24" s="81"/>
    </row>
    <row r="25" spans="1:7" ht="38.25">
      <c r="A25" s="181">
        <v>7</v>
      </c>
      <c r="B25" s="182" t="s">
        <v>207</v>
      </c>
      <c r="C25" s="183" t="s">
        <v>170</v>
      </c>
      <c r="D25" s="183" t="s">
        <v>170</v>
      </c>
      <c r="E25" s="183" t="s">
        <v>208</v>
      </c>
      <c r="G25" s="81"/>
    </row>
    <row r="26" spans="1:7" ht="12.75">
      <c r="A26" s="178" t="s">
        <v>209</v>
      </c>
      <c r="B26" s="179"/>
      <c r="C26" s="179"/>
      <c r="D26" s="179"/>
      <c r="E26" s="180"/>
      <c r="G26" s="81"/>
    </row>
    <row r="27" spans="1:7" ht="12.75">
      <c r="A27" s="181" t="s">
        <v>160</v>
      </c>
      <c r="B27" s="181" t="s">
        <v>161</v>
      </c>
      <c r="C27" s="181" t="s">
        <v>162</v>
      </c>
      <c r="D27" s="181" t="s">
        <v>163</v>
      </c>
      <c r="E27" s="181" t="s">
        <v>164</v>
      </c>
      <c r="G27" s="81"/>
    </row>
    <row r="28" spans="1:7" ht="38.25">
      <c r="A28" s="181">
        <v>6</v>
      </c>
      <c r="B28" s="182" t="s">
        <v>210</v>
      </c>
      <c r="C28" s="183" t="s">
        <v>195</v>
      </c>
      <c r="D28" s="183" t="s">
        <v>211</v>
      </c>
      <c r="E28" s="183" t="s">
        <v>211</v>
      </c>
      <c r="G28" s="81" t="e">
        <f>C28*D29/2</f>
        <v>#VALUE!</v>
      </c>
    </row>
    <row r="29" spans="1:7" ht="38.25">
      <c r="A29" s="181">
        <v>5</v>
      </c>
      <c r="B29" s="182" t="s">
        <v>212</v>
      </c>
      <c r="C29" s="183" t="s">
        <v>170</v>
      </c>
      <c r="D29" s="183" t="s">
        <v>211</v>
      </c>
      <c r="E29" s="183" t="s">
        <v>180</v>
      </c>
      <c r="G29" s="81"/>
    </row>
    <row r="30" spans="1:7" ht="25.5">
      <c r="A30" s="181">
        <v>3</v>
      </c>
      <c r="B30" s="182" t="s">
        <v>213</v>
      </c>
      <c r="C30" s="183" t="s">
        <v>170</v>
      </c>
      <c r="D30" s="183" t="s">
        <v>170</v>
      </c>
      <c r="E30" s="183" t="s">
        <v>214</v>
      </c>
      <c r="G30" s="81"/>
    </row>
    <row r="31" spans="1:7" ht="12.75">
      <c r="A31" s="178" t="s">
        <v>215</v>
      </c>
      <c r="B31" s="179"/>
      <c r="C31" s="179"/>
      <c r="D31" s="179"/>
      <c r="E31" s="180"/>
      <c r="G31" s="81"/>
    </row>
    <row r="32" spans="1:16" ht="12.75">
      <c r="A32" s="181" t="s">
        <v>160</v>
      </c>
      <c r="B32" s="181" t="s">
        <v>161</v>
      </c>
      <c r="C32" s="181" t="s">
        <v>162</v>
      </c>
      <c r="D32" s="181" t="s">
        <v>163</v>
      </c>
      <c r="E32" s="181" t="s">
        <v>164</v>
      </c>
      <c r="G32" s="81"/>
      <c r="L32" s="74"/>
      <c r="M32" s="74"/>
      <c r="N32" s="74"/>
      <c r="O32" s="74"/>
      <c r="P32" s="74"/>
    </row>
    <row r="33" spans="1:16" ht="15" customHeight="1">
      <c r="A33" s="181">
        <v>1</v>
      </c>
      <c r="B33" s="182" t="s">
        <v>216</v>
      </c>
      <c r="C33" s="183" t="s">
        <v>217</v>
      </c>
      <c r="D33" s="183" t="s">
        <v>179</v>
      </c>
      <c r="E33" s="183" t="s">
        <v>177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38.25">
      <c r="A34" s="181">
        <v>5</v>
      </c>
      <c r="B34" s="182" t="s">
        <v>218</v>
      </c>
      <c r="C34" s="183" t="s">
        <v>170</v>
      </c>
      <c r="D34" s="183" t="s">
        <v>219</v>
      </c>
      <c r="E34" s="183" t="s">
        <v>220</v>
      </c>
      <c r="G34" s="81"/>
      <c r="L34" s="74"/>
      <c r="M34" s="74"/>
      <c r="N34" s="74"/>
      <c r="O34" s="74"/>
      <c r="P34" s="74"/>
    </row>
    <row r="35" spans="1:16" ht="25.5">
      <c r="A35" s="181">
        <v>7</v>
      </c>
      <c r="B35" s="182" t="s">
        <v>221</v>
      </c>
      <c r="C35" s="183" t="s">
        <v>170</v>
      </c>
      <c r="D35" s="183" t="s">
        <v>170</v>
      </c>
      <c r="E35" s="183" t="s">
        <v>222</v>
      </c>
      <c r="G35" s="81"/>
      <c r="L35" s="74"/>
      <c r="M35" s="74"/>
      <c r="N35" s="74"/>
      <c r="O35" s="74"/>
      <c r="P35" s="74"/>
    </row>
    <row r="36" spans="1:36" s="71" customFormat="1" ht="12.75">
      <c r="A36" s="178" t="s">
        <v>223</v>
      </c>
      <c r="B36" s="179"/>
      <c r="C36" s="179"/>
      <c r="D36" s="179"/>
      <c r="E36" s="180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81" t="s">
        <v>160</v>
      </c>
      <c r="B37" s="181" t="s">
        <v>161</v>
      </c>
      <c r="C37" s="181" t="s">
        <v>162</v>
      </c>
      <c r="D37" s="181" t="s">
        <v>163</v>
      </c>
      <c r="E37" s="181" t="s">
        <v>164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81">
        <v>4</v>
      </c>
      <c r="B38" s="182" t="s">
        <v>224</v>
      </c>
      <c r="C38" s="183" t="s">
        <v>205</v>
      </c>
      <c r="D38" s="183" t="s">
        <v>225</v>
      </c>
      <c r="E38" s="183" t="s">
        <v>226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81">
        <v>6</v>
      </c>
      <c r="B39" s="182" t="s">
        <v>227</v>
      </c>
      <c r="C39" s="183" t="s">
        <v>170</v>
      </c>
      <c r="D39" s="183" t="s">
        <v>228</v>
      </c>
      <c r="E39" s="183" t="s">
        <v>229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81">
        <v>2</v>
      </c>
      <c r="B40" s="182" t="s">
        <v>230</v>
      </c>
      <c r="C40" s="183" t="s">
        <v>170</v>
      </c>
      <c r="D40" s="183" t="s">
        <v>170</v>
      </c>
      <c r="E40" s="183" t="s">
        <v>231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8" t="s">
        <v>232</v>
      </c>
      <c r="B41" s="179"/>
      <c r="C41" s="179"/>
      <c r="D41" s="179"/>
      <c r="E41" s="180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81" t="s">
        <v>160</v>
      </c>
      <c r="B42" s="181" t="s">
        <v>161</v>
      </c>
      <c r="C42" s="181" t="s">
        <v>162</v>
      </c>
      <c r="D42" s="181" t="s">
        <v>163</v>
      </c>
      <c r="E42" s="181" t="s">
        <v>164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51">
      <c r="A43" s="181">
        <v>1</v>
      </c>
      <c r="B43" s="182" t="s">
        <v>233</v>
      </c>
      <c r="C43" s="183" t="s">
        <v>234</v>
      </c>
      <c r="D43" s="183" t="s">
        <v>228</v>
      </c>
      <c r="E43" s="183" t="s">
        <v>235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81">
        <v>3</v>
      </c>
      <c r="B44" s="182" t="s">
        <v>236</v>
      </c>
      <c r="C44" s="183" t="s">
        <v>170</v>
      </c>
      <c r="D44" s="183" t="s">
        <v>237</v>
      </c>
      <c r="E44" s="183" t="s">
        <v>238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81">
        <v>2</v>
      </c>
      <c r="B45" s="182" t="s">
        <v>239</v>
      </c>
      <c r="C45" s="183" t="s">
        <v>170</v>
      </c>
      <c r="D45" s="183" t="s">
        <v>170</v>
      </c>
      <c r="E45" s="183" t="s">
        <v>225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8" t="s">
        <v>240</v>
      </c>
      <c r="B46" s="179"/>
      <c r="C46" s="179"/>
      <c r="D46" s="179"/>
      <c r="E46" s="180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81" t="s">
        <v>160</v>
      </c>
      <c r="B47" s="181" t="s">
        <v>161</v>
      </c>
      <c r="C47" s="181" t="s">
        <v>162</v>
      </c>
      <c r="D47" s="181" t="s">
        <v>163</v>
      </c>
      <c r="E47" s="181" t="s">
        <v>164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38.25">
      <c r="A48" s="181">
        <v>2</v>
      </c>
      <c r="B48" s="182" t="s">
        <v>241</v>
      </c>
      <c r="C48" s="183" t="s">
        <v>242</v>
      </c>
      <c r="D48" s="183" t="s">
        <v>225</v>
      </c>
      <c r="E48" s="183" t="s">
        <v>243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81">
        <v>4</v>
      </c>
      <c r="B49" s="182" t="s">
        <v>244</v>
      </c>
      <c r="C49" s="183" t="s">
        <v>170</v>
      </c>
      <c r="D49" s="183" t="s">
        <v>245</v>
      </c>
      <c r="E49" s="183" t="s">
        <v>246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81">
        <v>3</v>
      </c>
      <c r="B50" s="182" t="s">
        <v>247</v>
      </c>
      <c r="C50" s="183" t="s">
        <v>170</v>
      </c>
      <c r="D50" s="183" t="s">
        <v>170</v>
      </c>
      <c r="E50" s="183" t="s">
        <v>198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8" t="s">
        <v>248</v>
      </c>
      <c r="B51" s="179"/>
      <c r="C51" s="179"/>
      <c r="D51" s="179"/>
      <c r="E51" s="180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81" t="s">
        <v>160</v>
      </c>
      <c r="B52" s="181" t="s">
        <v>161</v>
      </c>
      <c r="C52" s="181" t="s">
        <v>162</v>
      </c>
      <c r="D52" s="181" t="s">
        <v>163</v>
      </c>
      <c r="E52" s="181" t="s">
        <v>164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81">
        <v>4</v>
      </c>
      <c r="B53" s="182" t="s">
        <v>249</v>
      </c>
      <c r="C53" s="183" t="s">
        <v>250</v>
      </c>
      <c r="D53" s="183" t="s">
        <v>176</v>
      </c>
      <c r="E53" s="183" t="s">
        <v>243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81">
        <v>2</v>
      </c>
      <c r="B54" s="182" t="s">
        <v>251</v>
      </c>
      <c r="C54" s="183" t="s">
        <v>170</v>
      </c>
      <c r="D54" s="183" t="s">
        <v>180</v>
      </c>
      <c r="E54" s="183" t="s">
        <v>180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81">
        <v>3</v>
      </c>
      <c r="B55" s="182" t="s">
        <v>252</v>
      </c>
      <c r="C55" s="183" t="s">
        <v>170</v>
      </c>
      <c r="D55" s="183" t="s">
        <v>170</v>
      </c>
      <c r="E55" s="183" t="s">
        <v>253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8" t="s">
        <v>254</v>
      </c>
      <c r="B56" s="179"/>
      <c r="C56" s="179"/>
      <c r="D56" s="179"/>
      <c r="E56" s="180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81" t="s">
        <v>160</v>
      </c>
      <c r="B57" s="181" t="s">
        <v>161</v>
      </c>
      <c r="C57" s="181" t="s">
        <v>162</v>
      </c>
      <c r="D57" s="181" t="s">
        <v>163</v>
      </c>
      <c r="E57" s="181" t="s">
        <v>164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25.5">
      <c r="A58" s="181">
        <v>6</v>
      </c>
      <c r="B58" s="182" t="s">
        <v>255</v>
      </c>
      <c r="C58" s="183" t="s">
        <v>256</v>
      </c>
      <c r="D58" s="183" t="s">
        <v>257</v>
      </c>
      <c r="E58" s="183" t="s">
        <v>243</v>
      </c>
      <c r="F58" s="74"/>
      <c r="G58" s="82" t="e">
        <f>C58*D59/2</f>
        <v>#VALUE!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25.5">
      <c r="A59" s="181">
        <v>3</v>
      </c>
      <c r="B59" s="182" t="s">
        <v>258</v>
      </c>
      <c r="C59" s="183" t="s">
        <v>170</v>
      </c>
      <c r="D59" s="183" t="s">
        <v>186</v>
      </c>
      <c r="E59" s="183" t="s">
        <v>198</v>
      </c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38.25">
      <c r="A60" s="181">
        <v>7</v>
      </c>
      <c r="B60" s="182" t="s">
        <v>259</v>
      </c>
      <c r="C60" s="183" t="s">
        <v>170</v>
      </c>
      <c r="D60" s="183" t="s">
        <v>170</v>
      </c>
      <c r="E60" s="183" t="s">
        <v>260</v>
      </c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2"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94">
      <selection activeCell="D124" sqref="D122:D12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105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106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107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108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109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110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111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112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113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114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115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116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117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118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119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120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121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122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123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124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125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126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127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128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129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130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131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132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133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134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135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136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137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138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139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140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141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142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143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144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145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146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147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148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149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150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151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152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153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154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155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123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44529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17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2" t="str">
        <f>Info!L2</f>
        <v>1</v>
      </c>
      <c r="F57" s="112"/>
      <c r="G57" s="59"/>
      <c r="H57" s="111" t="s">
        <v>13</v>
      </c>
      <c r="I57" s="111"/>
      <c r="J57" s="57">
        <f>Info!M8</f>
        <v>0</v>
      </c>
      <c r="K57" s="58" t="s">
        <v>8</v>
      </c>
      <c r="L57" s="112">
        <f>Info!L8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8</v>
      </c>
      <c r="C59" s="63"/>
      <c r="D59" s="76" t="str">
        <f>Info!C3</f>
        <v> 4.70   </v>
      </c>
      <c r="E59" s="76" t="str">
        <f>Info!D3</f>
        <v> 3.40   </v>
      </c>
      <c r="F59" s="76" t="str">
        <f>Info!E3</f>
        <v> 2.40   </v>
      </c>
      <c r="G59" s="61"/>
      <c r="H59" s="56" t="s">
        <v>0</v>
      </c>
      <c r="I59" s="62">
        <f>Info!A33</f>
        <v>1</v>
      </c>
      <c r="J59" s="63"/>
      <c r="K59" s="76" t="str">
        <f>Info!C33</f>
        <v> 3.90   </v>
      </c>
      <c r="L59" s="76" t="str">
        <f>Info!D33</f>
        <v> 2.60   </v>
      </c>
      <c r="M59" s="76" t="str">
        <f>Info!E33</f>
        <v> 2.20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7.20   </v>
      </c>
      <c r="F60" s="76" t="str">
        <f>Info!E4</f>
        <v> 3.40   </v>
      </c>
      <c r="G60" s="61"/>
      <c r="H60" s="56" t="s">
        <v>1</v>
      </c>
      <c r="I60" s="62">
        <f>Info!A34</f>
        <v>5</v>
      </c>
      <c r="J60" s="63"/>
      <c r="K60" s="77"/>
      <c r="L60" s="76" t="str">
        <f>Info!D34</f>
        <v> 13.40   </v>
      </c>
      <c r="M60" s="76" t="str">
        <f>Info!E34</f>
        <v> 5.90   </v>
      </c>
      <c r="O60" s="2"/>
    </row>
    <row r="61" spans="1:15" s="3" customFormat="1" ht="12.75">
      <c r="A61" s="56" t="s">
        <v>2</v>
      </c>
      <c r="B61" s="62">
        <f>Info!A5</f>
        <v>7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2.40   </v>
      </c>
      <c r="G61" s="61"/>
      <c r="H61" s="56" t="s">
        <v>2</v>
      </c>
      <c r="I61" s="62">
        <f>Info!A35</f>
        <v>7</v>
      </c>
      <c r="J61" s="63"/>
      <c r="K61" s="77"/>
      <c r="L61" s="77"/>
      <c r="M61" s="76" t="str">
        <f>Info!E35</f>
        <v> 12.00   </v>
      </c>
      <c r="O61" s="2"/>
    </row>
    <row r="62" spans="1:15" ht="12.75">
      <c r="A62" s="111" t="s">
        <v>9</v>
      </c>
      <c r="B62" s="111"/>
      <c r="C62" s="57" t="s">
        <v>261</v>
      </c>
      <c r="D62" s="78"/>
      <c r="E62" s="75"/>
      <c r="F62" s="79"/>
      <c r="G62" s="61"/>
      <c r="H62" s="111" t="s">
        <v>9</v>
      </c>
      <c r="I62" s="111"/>
      <c r="J62" s="57" t="s">
        <v>287</v>
      </c>
      <c r="K62" s="56"/>
      <c r="L62" s="57"/>
      <c r="M62" s="58"/>
      <c r="O62" s="2"/>
    </row>
    <row r="63" spans="1:15" ht="12.75">
      <c r="A63" s="111" t="s">
        <v>7</v>
      </c>
      <c r="B63" s="111"/>
      <c r="C63" s="75">
        <f>Info!K2</f>
        <v>16.9</v>
      </c>
      <c r="D63" s="57"/>
      <c r="E63" s="64"/>
      <c r="F63" s="65"/>
      <c r="G63" s="61"/>
      <c r="H63" s="111" t="s">
        <v>7</v>
      </c>
      <c r="I63" s="111"/>
      <c r="J63" s="75">
        <f>Info!K8</f>
        <v>26.1</v>
      </c>
      <c r="K63" s="57"/>
      <c r="L63" s="64"/>
      <c r="M63" s="65"/>
      <c r="O63" s="2"/>
    </row>
    <row r="64" spans="1:23" ht="12.75">
      <c r="A64" s="111" t="s">
        <v>11</v>
      </c>
      <c r="B64" s="111"/>
      <c r="C64" s="57" t="s">
        <v>262</v>
      </c>
      <c r="D64" s="57"/>
      <c r="E64" s="64"/>
      <c r="F64" s="65"/>
      <c r="G64" s="61"/>
      <c r="H64" s="111" t="s">
        <v>11</v>
      </c>
      <c r="I64" s="111"/>
      <c r="J64" s="57" t="s">
        <v>288</v>
      </c>
      <c r="K64" s="57"/>
      <c r="L64" s="64"/>
      <c r="M64" s="65"/>
      <c r="O64" s="2"/>
      <c r="S64" s="109"/>
      <c r="T64" s="109"/>
      <c r="U64" s="109"/>
      <c r="V64" s="109"/>
      <c r="W64" s="109"/>
    </row>
    <row r="65" spans="1:15" ht="12.75">
      <c r="A65" s="114" t="s">
        <v>12</v>
      </c>
      <c r="B65" s="114"/>
      <c r="C65" s="113" t="s">
        <v>263</v>
      </c>
      <c r="D65" s="113"/>
      <c r="E65" s="113" t="s">
        <v>264</v>
      </c>
      <c r="F65" s="113"/>
      <c r="G65" s="61"/>
      <c r="H65" s="114" t="s">
        <v>12</v>
      </c>
      <c r="I65" s="114"/>
      <c r="J65" s="113" t="s">
        <v>289</v>
      </c>
      <c r="K65" s="113"/>
      <c r="L65" s="113" t="s">
        <v>290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24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1" t="s">
        <v>13</v>
      </c>
      <c r="I69" s="111"/>
      <c r="J69" s="57">
        <f>Info!M9</f>
        <v>0</v>
      </c>
      <c r="K69" s="58" t="s">
        <v>8</v>
      </c>
      <c r="L69" s="112" t="str">
        <f>Info!L9</f>
        <v>7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8.10   </v>
      </c>
      <c r="E71" s="76" t="str">
        <f>Info!D8</f>
        <v> 3.60   </v>
      </c>
      <c r="F71" s="76" t="str">
        <f>Info!E8</f>
        <v> 2.20   </v>
      </c>
      <c r="G71" s="61"/>
      <c r="H71" s="56" t="s">
        <v>0</v>
      </c>
      <c r="I71" s="62">
        <f>Info!A38</f>
        <v>4</v>
      </c>
      <c r="J71" s="63"/>
      <c r="K71" s="76" t="str">
        <f>Info!C38</f>
        <v> 5.30   </v>
      </c>
      <c r="L71" s="76" t="str">
        <f>Info!D38</f>
        <v> 3.70   </v>
      </c>
      <c r="M71" s="76" t="str">
        <f>Info!E38</f>
        <v> 3.20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2.60   </v>
      </c>
      <c r="F72" s="76" t="str">
        <f>Info!E9</f>
        <v> 2.10   </v>
      </c>
      <c r="G72" s="61"/>
      <c r="H72" s="56" t="s">
        <v>1</v>
      </c>
      <c r="I72" s="62">
        <f>Info!A39</f>
        <v>6</v>
      </c>
      <c r="J72" s="63"/>
      <c r="K72" s="77"/>
      <c r="L72" s="76" t="str">
        <f>Info!D39</f>
        <v> 4.00   </v>
      </c>
      <c r="M72" s="76" t="str">
        <f>Info!E39</f>
        <v> 3.00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Info!A40</f>
        <v>2</v>
      </c>
      <c r="J73" s="63"/>
      <c r="K73" s="77"/>
      <c r="L73" s="77"/>
      <c r="M73" s="76" t="str">
        <f>Info!E40</f>
        <v> 2.70   </v>
      </c>
      <c r="O73" s="2"/>
    </row>
    <row r="74" spans="1:15" ht="12.75">
      <c r="A74" s="111" t="s">
        <v>9</v>
      </c>
      <c r="B74" s="111"/>
      <c r="C74" s="57" t="s">
        <v>265</v>
      </c>
      <c r="D74" s="57" t="s">
        <v>14</v>
      </c>
      <c r="E74" s="57" t="s">
        <v>269</v>
      </c>
      <c r="F74" s="58"/>
      <c r="G74" s="61"/>
      <c r="H74" s="111" t="s">
        <v>9</v>
      </c>
      <c r="I74" s="111"/>
      <c r="J74" s="57" t="s">
        <v>291</v>
      </c>
      <c r="K74" s="78"/>
      <c r="L74" s="75"/>
      <c r="M74" s="80"/>
      <c r="O74" s="2"/>
    </row>
    <row r="75" spans="1:15" ht="12.75">
      <c r="A75" s="111" t="s">
        <v>7</v>
      </c>
      <c r="B75" s="111"/>
      <c r="C75" s="75">
        <f>Info!K3</f>
        <v>10.5</v>
      </c>
      <c r="D75" s="57"/>
      <c r="E75" s="64"/>
      <c r="F75" s="65"/>
      <c r="G75" s="61"/>
      <c r="H75" s="111" t="s">
        <v>7</v>
      </c>
      <c r="I75" s="111"/>
      <c r="J75" s="75">
        <f>Info!K9</f>
        <v>10.6</v>
      </c>
      <c r="K75" s="57"/>
      <c r="L75" s="64"/>
      <c r="M75" s="65"/>
      <c r="O75" s="2"/>
    </row>
    <row r="76" spans="1:15" ht="12.75">
      <c r="A76" s="111" t="s">
        <v>11</v>
      </c>
      <c r="B76" s="111"/>
      <c r="C76" s="57" t="s">
        <v>267</v>
      </c>
      <c r="D76" s="57"/>
      <c r="E76" s="64"/>
      <c r="F76" s="65"/>
      <c r="G76" s="61"/>
      <c r="H76" s="111" t="s">
        <v>11</v>
      </c>
      <c r="I76" s="111"/>
      <c r="J76" s="57" t="s">
        <v>292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3" t="s">
        <v>266</v>
      </c>
      <c r="D77" s="113"/>
      <c r="E77" s="113" t="s">
        <v>268</v>
      </c>
      <c r="F77" s="113"/>
      <c r="G77" s="61"/>
      <c r="H77" s="114" t="s">
        <v>12</v>
      </c>
      <c r="I77" s="114"/>
      <c r="J77" s="113" t="s">
        <v>293</v>
      </c>
      <c r="K77" s="113"/>
      <c r="L77" s="113" t="s">
        <v>294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18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2" t="str">
        <f>Info!L4</f>
        <v>1</v>
      </c>
      <c r="F81" s="112"/>
      <c r="G81" s="59"/>
      <c r="H81" s="111" t="s">
        <v>13</v>
      </c>
      <c r="I81" s="111"/>
      <c r="J81" s="57">
        <f>Info!M10</f>
        <v>0</v>
      </c>
      <c r="K81" s="58" t="s">
        <v>8</v>
      </c>
      <c r="L81" s="112">
        <f>Info!L10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13.80   </v>
      </c>
      <c r="E83" s="76" t="str">
        <f>Info!D13</f>
        <v> 7.00   </v>
      </c>
      <c r="F83" s="76" t="str">
        <f>Info!E13</f>
        <v> 4.60   </v>
      </c>
      <c r="G83" s="61"/>
      <c r="H83" s="56" t="s">
        <v>0</v>
      </c>
      <c r="I83" s="62">
        <f>Info!A43</f>
        <v>1</v>
      </c>
      <c r="J83" s="63"/>
      <c r="K83" s="76" t="str">
        <f>Info!C43</f>
        <v> 8.40   </v>
      </c>
      <c r="L83" s="76" t="str">
        <f>Info!D43</f>
        <v> 4.00   </v>
      </c>
      <c r="M83" s="76" t="str">
        <f>Info!E43</f>
        <v> 2.90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11.40   </v>
      </c>
      <c r="F84" s="76" t="str">
        <f>Info!E14</f>
        <v> 6.10   </v>
      </c>
      <c r="G84" s="61"/>
      <c r="H84" s="56" t="s">
        <v>1</v>
      </c>
      <c r="I84" s="62">
        <f>Info!A44</f>
        <v>3</v>
      </c>
      <c r="J84" s="63"/>
      <c r="K84" s="77"/>
      <c r="L84" s="76" t="str">
        <f>Info!D44</f>
        <v> 8.00   </v>
      </c>
      <c r="M84" s="76" t="str">
        <f>Info!E44</f>
        <v> 5.20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4.90   </v>
      </c>
      <c r="G85" s="61"/>
      <c r="H85" s="56" t="s">
        <v>2</v>
      </c>
      <c r="I85" s="62">
        <f>Info!A45</f>
        <v>2</v>
      </c>
      <c r="J85" s="63"/>
      <c r="K85" s="77"/>
      <c r="L85" s="77"/>
      <c r="M85" s="76" t="str">
        <f>Info!E45</f>
        <v> 3.70   </v>
      </c>
    </row>
    <row r="86" spans="1:13" ht="12.75">
      <c r="A86" s="111" t="s">
        <v>9</v>
      </c>
      <c r="B86" s="111"/>
      <c r="C86" s="57" t="s">
        <v>270</v>
      </c>
      <c r="D86" s="56"/>
      <c r="E86" s="57"/>
      <c r="F86" s="58"/>
      <c r="G86" s="61"/>
      <c r="H86" s="111" t="s">
        <v>9</v>
      </c>
      <c r="I86" s="111"/>
      <c r="J86" s="57" t="s">
        <v>295</v>
      </c>
      <c r="K86" s="56"/>
      <c r="L86" s="57"/>
      <c r="M86" s="58"/>
    </row>
    <row r="87" spans="1:13" ht="12.75">
      <c r="A87" s="111" t="s">
        <v>7</v>
      </c>
      <c r="B87" s="111"/>
      <c r="C87" s="75">
        <f>Info!K4</f>
        <v>78.7</v>
      </c>
      <c r="D87" s="57"/>
      <c r="E87" s="64"/>
      <c r="F87" s="65"/>
      <c r="G87" s="61"/>
      <c r="H87" s="111" t="s">
        <v>7</v>
      </c>
      <c r="I87" s="111"/>
      <c r="J87" s="75">
        <f>Info!K10</f>
        <v>33.6</v>
      </c>
      <c r="K87" s="57"/>
      <c r="L87" s="64"/>
      <c r="M87" s="65"/>
    </row>
    <row r="88" spans="1:13" ht="12.75">
      <c r="A88" s="111" t="s">
        <v>11</v>
      </c>
      <c r="B88" s="111"/>
      <c r="C88" s="57" t="s">
        <v>271</v>
      </c>
      <c r="D88" s="57"/>
      <c r="E88" s="64"/>
      <c r="F88" s="65"/>
      <c r="G88" s="61"/>
      <c r="H88" s="111" t="s">
        <v>11</v>
      </c>
      <c r="I88" s="111"/>
      <c r="J88" s="57" t="s">
        <v>296</v>
      </c>
      <c r="K88" s="57"/>
      <c r="L88" s="64"/>
      <c r="M88" s="61"/>
    </row>
    <row r="89" spans="1:13" ht="12.75">
      <c r="A89" s="114" t="s">
        <v>12</v>
      </c>
      <c r="B89" s="114"/>
      <c r="C89" s="113" t="s">
        <v>272</v>
      </c>
      <c r="D89" s="113"/>
      <c r="E89" s="113" t="s">
        <v>273</v>
      </c>
      <c r="F89" s="113"/>
      <c r="G89" s="61"/>
      <c r="H89" s="114" t="s">
        <v>12</v>
      </c>
      <c r="I89" s="114"/>
      <c r="J89" s="113" t="s">
        <v>297</v>
      </c>
      <c r="K89" s="113"/>
      <c r="L89" s="113" t="s">
        <v>298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25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1" t="s">
        <v>13</v>
      </c>
      <c r="I93" s="111"/>
      <c r="J93" s="57">
        <f>Info!M11</f>
        <v>0</v>
      </c>
      <c r="K93" s="58" t="s">
        <v>8</v>
      </c>
      <c r="L93" s="112">
        <f>Info!L11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3.50   </v>
      </c>
      <c r="E95" s="76" t="str">
        <f>Info!D18</f>
        <v> 3.80   </v>
      </c>
      <c r="F95" s="76" t="str">
        <f>Info!E18</f>
        <v> 2.40   </v>
      </c>
      <c r="G95" s="61"/>
      <c r="H95" s="56" t="s">
        <v>0</v>
      </c>
      <c r="I95" s="62">
        <f>Info!A48</f>
        <v>2</v>
      </c>
      <c r="J95" s="63"/>
      <c r="K95" s="76" t="str">
        <f>Info!C48</f>
        <v> 4.80   </v>
      </c>
      <c r="L95" s="76" t="str">
        <f>Info!D48</f>
        <v> 3.70   </v>
      </c>
      <c r="M95" s="76" t="str">
        <f>Info!E48</f>
        <v> 2.50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4.50   </v>
      </c>
      <c r="F96" s="76" t="str">
        <f>Info!E19</f>
        <v> 3.30   </v>
      </c>
      <c r="G96" s="61"/>
      <c r="H96" s="56" t="s">
        <v>1</v>
      </c>
      <c r="I96" s="62">
        <f>Info!A49</f>
        <v>4</v>
      </c>
      <c r="J96" s="63"/>
      <c r="K96" s="77"/>
      <c r="L96" s="76" t="str">
        <f>Info!D49</f>
        <v> 12.40   </v>
      </c>
      <c r="M96" s="76" t="str">
        <f>Info!E49</f>
        <v> 4.30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3.50   </v>
      </c>
      <c r="G97" s="61"/>
      <c r="H97" s="56" t="s">
        <v>2</v>
      </c>
      <c r="I97" s="62">
        <f>Info!A50</f>
        <v>3</v>
      </c>
      <c r="J97" s="63"/>
      <c r="K97" s="77"/>
      <c r="L97" s="77"/>
      <c r="M97" s="76" t="str">
        <f>Info!E50</f>
        <v> 3.30   </v>
      </c>
    </row>
    <row r="98" spans="1:13" ht="12.75">
      <c r="A98" s="111" t="s">
        <v>9</v>
      </c>
      <c r="B98" s="111"/>
      <c r="C98" s="57" t="s">
        <v>274</v>
      </c>
      <c r="D98" s="56"/>
      <c r="E98" s="57"/>
      <c r="F98" s="58"/>
      <c r="G98" s="61"/>
      <c r="H98" s="111" t="s">
        <v>9</v>
      </c>
      <c r="I98" s="111"/>
      <c r="J98" s="57" t="s">
        <v>299</v>
      </c>
      <c r="K98" s="56"/>
      <c r="L98" s="57"/>
      <c r="M98" s="58"/>
    </row>
    <row r="99" spans="1:13" ht="12.75">
      <c r="A99" s="111" t="s">
        <v>7</v>
      </c>
      <c r="B99" s="111"/>
      <c r="C99" s="75">
        <f>Info!K5</f>
        <v>7.9</v>
      </c>
      <c r="D99" s="57"/>
      <c r="E99" s="64"/>
      <c r="F99" s="65"/>
      <c r="G99" s="61"/>
      <c r="H99" s="111" t="s">
        <v>7</v>
      </c>
      <c r="I99" s="111"/>
      <c r="J99" s="75">
        <f>Info!K11</f>
        <v>29.8</v>
      </c>
      <c r="K99" s="57"/>
      <c r="L99" s="64"/>
      <c r="M99" s="65"/>
    </row>
    <row r="100" spans="1:13" ht="12.75">
      <c r="A100" s="111" t="s">
        <v>11</v>
      </c>
      <c r="B100" s="111"/>
      <c r="C100" s="57" t="s">
        <v>275</v>
      </c>
      <c r="D100" s="57"/>
      <c r="E100" s="64"/>
      <c r="F100" s="65"/>
      <c r="G100" s="61"/>
      <c r="H100" s="111" t="s">
        <v>11</v>
      </c>
      <c r="I100" s="111"/>
      <c r="J100" s="57" t="s">
        <v>300</v>
      </c>
      <c r="K100" s="57"/>
      <c r="L100" s="64"/>
      <c r="M100" s="65"/>
    </row>
    <row r="101" spans="1:13" ht="12.75">
      <c r="A101" s="114" t="s">
        <v>12</v>
      </c>
      <c r="B101" s="114"/>
      <c r="C101" s="113" t="s">
        <v>276</v>
      </c>
      <c r="D101" s="113"/>
      <c r="E101" s="113" t="s">
        <v>277</v>
      </c>
      <c r="F101" s="113"/>
      <c r="G101" s="61"/>
      <c r="H101" s="114" t="s">
        <v>12</v>
      </c>
      <c r="I101" s="114"/>
      <c r="J101" s="113" t="s">
        <v>301</v>
      </c>
      <c r="K101" s="113"/>
      <c r="L101" s="113" t="s">
        <v>302</v>
      </c>
      <c r="M101" s="113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26</v>
      </c>
      <c r="M104" s="67"/>
    </row>
    <row r="105" spans="1:13" ht="12.75">
      <c r="A105" s="111" t="s">
        <v>13</v>
      </c>
      <c r="B105" s="111"/>
      <c r="C105" s="57">
        <f>Info!M6</f>
        <v>0</v>
      </c>
      <c r="D105" s="58" t="s">
        <v>8</v>
      </c>
      <c r="E105" s="112">
        <f>Info!L6</f>
        <v>0</v>
      </c>
      <c r="F105" s="112"/>
      <c r="G105" s="59"/>
      <c r="H105" s="111" t="s">
        <v>13</v>
      </c>
      <c r="I105" s="111"/>
      <c r="J105" s="57">
        <f>Info!M12</f>
        <v>0</v>
      </c>
      <c r="K105" s="58" t="s">
        <v>8</v>
      </c>
      <c r="L105" s="112">
        <f>Info!L12</f>
        <v>0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3</v>
      </c>
      <c r="C107" s="63"/>
      <c r="D107" s="76" t="str">
        <f>Info!C23</f>
        <v> 14.80   </v>
      </c>
      <c r="E107" s="76" t="str">
        <f>Info!D23</f>
        <v> 6.60   </v>
      </c>
      <c r="F107" s="76" t="str">
        <f>Info!E23</f>
        <v> 4.50   </v>
      </c>
      <c r="G107" s="61"/>
      <c r="H107" s="56" t="s">
        <v>0</v>
      </c>
      <c r="I107" s="62">
        <f>Info!A53</f>
        <v>4</v>
      </c>
      <c r="J107" s="63"/>
      <c r="K107" s="76" t="str">
        <f>Info!C53</f>
        <v> 13.00   </v>
      </c>
      <c r="L107" s="76" t="str">
        <f>Info!D53</f>
        <v> 3.60   </v>
      </c>
      <c r="M107" s="76" t="str">
        <f>Info!E53</f>
        <v> 2.50   </v>
      </c>
    </row>
    <row r="108" spans="1:20" ht="12.75">
      <c r="A108" s="56" t="s">
        <v>1</v>
      </c>
      <c r="B108" s="62">
        <f>Info!A24</f>
        <v>5</v>
      </c>
      <c r="C108" s="63"/>
      <c r="D108" s="77"/>
      <c r="E108" s="76" t="str">
        <f>Info!D24</f>
        <v> 5.30   </v>
      </c>
      <c r="F108" s="76" t="str">
        <f>Info!E24</f>
        <v> 4.20   </v>
      </c>
      <c r="G108" s="61"/>
      <c r="H108" s="56" t="s">
        <v>1</v>
      </c>
      <c r="I108" s="62">
        <f>Info!A54</f>
        <v>2</v>
      </c>
      <c r="J108" s="63"/>
      <c r="K108" s="77"/>
      <c r="L108" s="76" t="str">
        <f>Info!D54</f>
        <v> 2.10   </v>
      </c>
      <c r="M108" s="76" t="str">
        <f>Info!E54</f>
        <v> 2.10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7</v>
      </c>
      <c r="C109" s="63"/>
      <c r="D109" s="77"/>
      <c r="E109" s="76"/>
      <c r="F109" s="76" t="str">
        <f>Info!E25</f>
        <v> 5.80   </v>
      </c>
      <c r="G109" s="61"/>
      <c r="H109" s="56" t="s">
        <v>2</v>
      </c>
      <c r="I109" s="62">
        <f>Info!A55</f>
        <v>3</v>
      </c>
      <c r="J109" s="63"/>
      <c r="K109" s="77"/>
      <c r="L109" s="77"/>
      <c r="M109" s="76" t="str">
        <f>Info!E55</f>
        <v> 3.20</v>
      </c>
    </row>
    <row r="110" spans="1:13" ht="12.75">
      <c r="A110" s="56" t="s">
        <v>9</v>
      </c>
      <c r="B110" s="56"/>
      <c r="C110" s="57" t="s">
        <v>278</v>
      </c>
      <c r="D110" s="56"/>
      <c r="E110" s="57"/>
      <c r="F110" s="58"/>
      <c r="G110" s="61"/>
      <c r="H110" s="111" t="s">
        <v>9</v>
      </c>
      <c r="I110" s="111"/>
      <c r="J110" s="57" t="s">
        <v>303</v>
      </c>
      <c r="K110" s="56"/>
      <c r="L110" s="57"/>
      <c r="M110" s="58"/>
    </row>
    <row r="111" spans="1:13" ht="12.75">
      <c r="A111" s="56" t="s">
        <v>7</v>
      </c>
      <c r="B111" s="56"/>
      <c r="C111" s="75">
        <f>Info!K6</f>
        <v>39.2</v>
      </c>
      <c r="D111" s="57" t="s">
        <v>10</v>
      </c>
      <c r="E111" s="64" t="s">
        <v>282</v>
      </c>
      <c r="F111" s="65"/>
      <c r="G111" s="61"/>
      <c r="H111" s="111"/>
      <c r="I111" s="111"/>
      <c r="J111" s="75">
        <f>Info!K12</f>
        <v>0</v>
      </c>
      <c r="K111" s="57"/>
      <c r="L111" s="64"/>
      <c r="M111" s="65"/>
    </row>
    <row r="112" spans="1:13" ht="12.75">
      <c r="A112" s="56" t="s">
        <v>11</v>
      </c>
      <c r="B112" s="56"/>
      <c r="C112" s="57" t="s">
        <v>279</v>
      </c>
      <c r="D112" s="57"/>
      <c r="E112" s="64"/>
      <c r="F112" s="65"/>
      <c r="G112" s="61"/>
      <c r="H112" s="111" t="s">
        <v>11</v>
      </c>
      <c r="I112" s="111"/>
      <c r="J112" s="57" t="s">
        <v>304</v>
      </c>
      <c r="K112" s="57"/>
      <c r="L112" s="64"/>
      <c r="M112" s="65"/>
    </row>
    <row r="113" spans="1:13" ht="12.75">
      <c r="A113" s="114" t="s">
        <v>12</v>
      </c>
      <c r="B113" s="114"/>
      <c r="C113" s="113" t="s">
        <v>280</v>
      </c>
      <c r="D113" s="113"/>
      <c r="E113" s="113" t="s">
        <v>281</v>
      </c>
      <c r="F113" s="113"/>
      <c r="G113" s="61"/>
      <c r="H113" s="114"/>
      <c r="I113" s="114"/>
      <c r="J113" s="113"/>
      <c r="K113" s="113"/>
      <c r="L113" s="113"/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spans="1:13" ht="12.75">
      <c r="A116" s="116" t="s">
        <v>15</v>
      </c>
      <c r="B116" s="116"/>
      <c r="C116" s="116"/>
      <c r="D116" s="116"/>
      <c r="E116" s="66" t="s">
        <v>23</v>
      </c>
      <c r="F116" s="67"/>
      <c r="G116" s="68"/>
      <c r="H116" s="116" t="s">
        <v>15</v>
      </c>
      <c r="I116" s="116"/>
      <c r="J116" s="116"/>
      <c r="K116" s="116"/>
      <c r="L116" s="66" t="s">
        <v>27</v>
      </c>
      <c r="M116" s="67"/>
    </row>
    <row r="117" spans="1:13" ht="12.75">
      <c r="A117" s="111" t="s">
        <v>13</v>
      </c>
      <c r="B117" s="111"/>
      <c r="C117" s="57">
        <f>Info!M7</f>
        <v>0</v>
      </c>
      <c r="D117" s="58" t="s">
        <v>8</v>
      </c>
      <c r="E117" s="112">
        <f>Info!L7</f>
        <v>0</v>
      </c>
      <c r="F117" s="112"/>
      <c r="G117" s="61"/>
      <c r="H117" s="111" t="s">
        <v>13</v>
      </c>
      <c r="I117" s="111"/>
      <c r="J117" s="57">
        <f>Info!M13</f>
        <v>0</v>
      </c>
      <c r="K117" s="58" t="s">
        <v>8</v>
      </c>
      <c r="L117" s="112">
        <f>Info!L13</f>
        <v>0</v>
      </c>
      <c r="M117" s="112"/>
    </row>
    <row r="118" spans="1:13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 t="s">
        <v>4</v>
      </c>
      <c r="L118" s="57" t="s">
        <v>5</v>
      </c>
      <c r="M118" s="57" t="s">
        <v>6</v>
      </c>
    </row>
    <row r="119" spans="1:13" ht="12.75">
      <c r="A119" s="56" t="s">
        <v>0</v>
      </c>
      <c r="B119" s="62">
        <f>Info!A28</f>
        <v>6</v>
      </c>
      <c r="C119" s="63"/>
      <c r="D119" s="76" t="str">
        <f>Info!C28</f>
        <v> 3.80   </v>
      </c>
      <c r="E119" s="76" t="str">
        <f>Info!D28</f>
        <v> 2.30   </v>
      </c>
      <c r="F119" s="76" t="str">
        <f>Info!E28</f>
        <v> 2.30   </v>
      </c>
      <c r="G119" s="61"/>
      <c r="H119" s="56" t="s">
        <v>0</v>
      </c>
      <c r="I119" s="62">
        <f>Info!A58</f>
        <v>6</v>
      </c>
      <c r="J119" s="63"/>
      <c r="K119" s="76" t="str">
        <f>Info!C58</f>
        <v> 4.40   </v>
      </c>
      <c r="L119" s="76" t="str">
        <f>Info!D58</f>
        <v> 3.10   </v>
      </c>
      <c r="M119" s="76" t="str">
        <f>Info!E58</f>
        <v> 2.50   </v>
      </c>
    </row>
    <row r="120" spans="1:13" ht="12.75">
      <c r="A120" s="56" t="s">
        <v>1</v>
      </c>
      <c r="B120" s="62">
        <f>Info!A29</f>
        <v>5</v>
      </c>
      <c r="C120" s="63"/>
      <c r="D120" s="77"/>
      <c r="E120" s="76" t="str">
        <f>Info!D29</f>
        <v> 2.30   </v>
      </c>
      <c r="F120" s="76" t="str">
        <f>Info!E29</f>
        <v> 2.10   </v>
      </c>
      <c r="G120" s="61"/>
      <c r="H120" s="56" t="s">
        <v>1</v>
      </c>
      <c r="I120" s="62">
        <f>Info!A59</f>
        <v>3</v>
      </c>
      <c r="J120" s="63"/>
      <c r="K120" s="77"/>
      <c r="L120" s="76" t="str">
        <f>Info!D59</f>
        <v> 4.60   </v>
      </c>
      <c r="M120" s="76" t="str">
        <f>Info!E59</f>
        <v> 3.30   </v>
      </c>
    </row>
    <row r="121" spans="1:13" ht="12.75">
      <c r="A121" s="56" t="s">
        <v>2</v>
      </c>
      <c r="B121" s="62">
        <f>Info!A30</f>
        <v>3</v>
      </c>
      <c r="C121" s="63"/>
      <c r="D121" s="77"/>
      <c r="E121" s="76"/>
      <c r="F121" s="76" t="str">
        <f>Info!E30</f>
        <v> 4.80 </v>
      </c>
      <c r="G121" s="61"/>
      <c r="H121" s="56" t="s">
        <v>2</v>
      </c>
      <c r="I121" s="62">
        <f>Info!A60</f>
        <v>7</v>
      </c>
      <c r="J121" s="63"/>
      <c r="K121" s="77"/>
      <c r="L121" s="77"/>
      <c r="M121" s="76" t="str">
        <f>Info!E60</f>
        <v> 3.60 </v>
      </c>
    </row>
    <row r="122" spans="1:13" ht="12.75">
      <c r="A122" s="111" t="s">
        <v>9</v>
      </c>
      <c r="B122" s="111"/>
      <c r="C122" s="57" t="s">
        <v>283</v>
      </c>
      <c r="D122" s="56"/>
      <c r="E122" s="57"/>
      <c r="F122" s="58"/>
      <c r="G122" s="61"/>
      <c r="H122" s="111" t="s">
        <v>9</v>
      </c>
      <c r="I122" s="111"/>
      <c r="J122" s="57" t="s">
        <v>305</v>
      </c>
      <c r="K122" s="56" t="s">
        <v>14</v>
      </c>
      <c r="L122" s="57" t="s">
        <v>309</v>
      </c>
      <c r="M122" s="58"/>
    </row>
    <row r="123" spans="1:13" ht="12.75">
      <c r="A123" s="111" t="s">
        <v>7</v>
      </c>
      <c r="B123" s="111"/>
      <c r="C123" s="75">
        <f>Info!K7</f>
        <v>4.4</v>
      </c>
      <c r="D123" s="57"/>
      <c r="E123" s="64"/>
      <c r="F123" s="65"/>
      <c r="G123" s="61"/>
      <c r="H123" s="111"/>
      <c r="I123" s="111"/>
      <c r="J123" s="75">
        <f>Info!K13</f>
        <v>0</v>
      </c>
      <c r="K123" s="57" t="s">
        <v>10</v>
      </c>
      <c r="L123" s="64" t="s">
        <v>310</v>
      </c>
      <c r="M123" s="65"/>
    </row>
    <row r="124" spans="1:13" ht="12.75">
      <c r="A124" s="111" t="s">
        <v>11</v>
      </c>
      <c r="B124" s="111"/>
      <c r="C124" s="57" t="s">
        <v>284</v>
      </c>
      <c r="D124" s="57"/>
      <c r="E124" s="64"/>
      <c r="F124" s="65"/>
      <c r="G124" s="61"/>
      <c r="H124" s="111" t="s">
        <v>11</v>
      </c>
      <c r="I124" s="111"/>
      <c r="J124" s="57" t="s">
        <v>306</v>
      </c>
      <c r="K124" s="57" t="s">
        <v>28</v>
      </c>
      <c r="L124" s="64" t="s">
        <v>311</v>
      </c>
      <c r="M124" s="65"/>
    </row>
    <row r="125" spans="1:13" ht="12.75">
      <c r="A125" s="114" t="s">
        <v>12</v>
      </c>
      <c r="B125" s="114"/>
      <c r="C125" s="113" t="s">
        <v>285</v>
      </c>
      <c r="D125" s="113"/>
      <c r="E125" s="113" t="s">
        <v>286</v>
      </c>
      <c r="F125" s="113"/>
      <c r="G125" s="61"/>
      <c r="H125" s="114" t="s">
        <v>12</v>
      </c>
      <c r="I125" s="114"/>
      <c r="J125" s="113" t="s">
        <v>307</v>
      </c>
      <c r="K125" s="113"/>
      <c r="L125" s="113" t="s">
        <v>308</v>
      </c>
      <c r="M125" s="113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60"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51" t="str">
        <f>RESULTADOS!E52</f>
        <v>SARATOGA</v>
      </c>
      <c r="G14" s="152"/>
      <c r="H14" s="152"/>
      <c r="I14" s="152"/>
      <c r="J14" s="152"/>
    </row>
    <row r="15" spans="6:10" ht="12.75" customHeight="1">
      <c r="F15" s="152"/>
      <c r="G15" s="152"/>
      <c r="H15" s="152"/>
      <c r="I15" s="152"/>
      <c r="J15" s="152"/>
    </row>
    <row r="16" spans="6:10" ht="12.75" customHeight="1">
      <c r="F16" s="152"/>
      <c r="G16" s="152"/>
      <c r="H16" s="152"/>
      <c r="I16" s="152"/>
      <c r="J16" s="152"/>
    </row>
    <row r="17" spans="6:10" ht="12.75" customHeight="1">
      <c r="F17" s="152"/>
      <c r="G17" s="152"/>
      <c r="H17" s="152"/>
      <c r="I17" s="152"/>
      <c r="J17" s="152"/>
    </row>
    <row r="18" spans="3:10" ht="26.25">
      <c r="C18" s="153" t="s">
        <v>84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>
        <f>RESULTADOS!A55</f>
        <v>44529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5" t="s">
        <v>86</v>
      </c>
      <c r="D22" s="156"/>
      <c r="E22" s="157" t="s">
        <v>87</v>
      </c>
      <c r="F22" s="157"/>
      <c r="G22" s="157" t="s">
        <v>88</v>
      </c>
      <c r="H22" s="157"/>
      <c r="I22" s="158" t="s">
        <v>89</v>
      </c>
      <c r="J22" s="159"/>
      <c r="K22" s="48"/>
    </row>
    <row r="23" spans="2:11" ht="12.75">
      <c r="B23" s="47"/>
      <c r="C23" s="160" t="s">
        <v>90</v>
      </c>
      <c r="D23" s="149"/>
      <c r="E23" s="148" t="s">
        <v>91</v>
      </c>
      <c r="F23" s="149"/>
      <c r="G23" s="148" t="s">
        <v>92</v>
      </c>
      <c r="H23" s="149"/>
      <c r="I23" s="148" t="s">
        <v>93</v>
      </c>
      <c r="J23" s="150"/>
      <c r="K23" s="48"/>
    </row>
    <row r="24" spans="2:11" ht="32.25">
      <c r="B24" s="47" t="s">
        <v>85</v>
      </c>
      <c r="C24" s="138">
        <v>1</v>
      </c>
      <c r="D24" s="139"/>
      <c r="E24" s="140">
        <f>RESULTADOS!B59</f>
        <v>8</v>
      </c>
      <c r="F24" s="140"/>
      <c r="G24" s="141" t="str">
        <f>RESULTADOS!E57</f>
        <v>1</v>
      </c>
      <c r="H24" s="141"/>
      <c r="I24" s="140">
        <f>RESULTADOS!C57</f>
        <v>0</v>
      </c>
      <c r="J24" s="142"/>
      <c r="K24" s="48"/>
    </row>
    <row r="25" spans="2:11" ht="32.25">
      <c r="B25" s="47" t="s">
        <v>85</v>
      </c>
      <c r="C25" s="138">
        <v>2</v>
      </c>
      <c r="D25" s="139"/>
      <c r="E25" s="140">
        <f>RESULTADOS!B71</f>
        <v>4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85</v>
      </c>
      <c r="C26" s="138">
        <v>3</v>
      </c>
      <c r="D26" s="139"/>
      <c r="E26" s="140">
        <f>RESULTADOS!B83</f>
        <v>6</v>
      </c>
      <c r="F26" s="140"/>
      <c r="G26" s="141" t="str">
        <f>RESULTADOS!E81</f>
        <v>1</v>
      </c>
      <c r="H26" s="141"/>
      <c r="I26" s="140">
        <f>RESULTADOS!C81</f>
        <v>0</v>
      </c>
      <c r="J26" s="142"/>
      <c r="K26" s="48"/>
    </row>
    <row r="27" spans="2:11" ht="32.25">
      <c r="B27" s="47" t="s">
        <v>85</v>
      </c>
      <c r="C27" s="138">
        <v>4</v>
      </c>
      <c r="D27" s="139"/>
      <c r="E27" s="140">
        <f>RESULTADOS!B95</f>
        <v>3</v>
      </c>
      <c r="F27" s="140"/>
      <c r="G27" s="141">
        <f>RESULTADOS!E93</f>
        <v>0</v>
      </c>
      <c r="H27" s="141"/>
      <c r="I27" s="140">
        <f>RESULTADOS!C93</f>
        <v>0</v>
      </c>
      <c r="J27" s="142"/>
      <c r="K27" s="48"/>
    </row>
    <row r="28" spans="2:11" ht="32.25">
      <c r="B28" s="47" t="s">
        <v>85</v>
      </c>
      <c r="C28" s="138">
        <v>5</v>
      </c>
      <c r="D28" s="139"/>
      <c r="E28" s="140">
        <f>RESULTADOS!B107</f>
        <v>3</v>
      </c>
      <c r="F28" s="140"/>
      <c r="G28" s="141">
        <f>RESULTADOS!E105</f>
        <v>0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 aca="true" t="shared" si="0" ref="C29:C35">C28+1</f>
        <v>6</v>
      </c>
      <c r="D29" s="139"/>
      <c r="E29" s="140">
        <f>RESULTADOS!B119</f>
        <v>6</v>
      </c>
      <c r="F29" s="140"/>
      <c r="G29" s="141">
        <f>RESULTADOS!E117</f>
        <v>0</v>
      </c>
      <c r="H29" s="141"/>
      <c r="I29" s="140">
        <f>RESULTADOS!C117</f>
        <v>0</v>
      </c>
      <c r="J29" s="142"/>
      <c r="K29" s="36"/>
    </row>
    <row r="30" spans="2:11" ht="32.25">
      <c r="B30" s="35"/>
      <c r="C30" s="138">
        <f t="shared" si="0"/>
        <v>7</v>
      </c>
      <c r="D30" s="139"/>
      <c r="E30" s="140">
        <f>RESULTADOS!I59</f>
        <v>1</v>
      </c>
      <c r="F30" s="140"/>
      <c r="G30" s="141">
        <f>RESULTADOS!L57</f>
        <v>0</v>
      </c>
      <c r="H30" s="141"/>
      <c r="I30" s="140">
        <f>RESULTADOS!J57</f>
        <v>0</v>
      </c>
      <c r="J30" s="142"/>
      <c r="K30" s="36"/>
    </row>
    <row r="31" spans="2:11" ht="32.25">
      <c r="B31" s="35"/>
      <c r="C31" s="138">
        <f t="shared" si="0"/>
        <v>8</v>
      </c>
      <c r="D31" s="139"/>
      <c r="E31" s="140">
        <f>RESULTADOS!I71</f>
        <v>4</v>
      </c>
      <c r="F31" s="140"/>
      <c r="G31" s="141" t="str">
        <f>RESULTADOS!L69</f>
        <v>7</v>
      </c>
      <c r="H31" s="141"/>
      <c r="I31" s="140">
        <f>RESULTADOS!J69</f>
        <v>0</v>
      </c>
      <c r="J31" s="142"/>
      <c r="K31" s="36"/>
    </row>
    <row r="32" spans="2:11" ht="32.25">
      <c r="B32" s="35"/>
      <c r="C32" s="138">
        <f t="shared" si="0"/>
        <v>9</v>
      </c>
      <c r="D32" s="139"/>
      <c r="E32" s="140">
        <f>RESULTADOS!I83</f>
        <v>1</v>
      </c>
      <c r="F32" s="140"/>
      <c r="G32" s="141">
        <f>RESULTADOS!L81</f>
        <v>0</v>
      </c>
      <c r="H32" s="141"/>
      <c r="I32" s="140">
        <f>RESULTADOS!J81</f>
        <v>0</v>
      </c>
      <c r="J32" s="142"/>
      <c r="K32" s="36"/>
    </row>
    <row r="33" spans="2:11" ht="32.25">
      <c r="B33" s="35"/>
      <c r="C33" s="138">
        <f t="shared" si="0"/>
        <v>10</v>
      </c>
      <c r="D33" s="139"/>
      <c r="E33" s="140">
        <f>RESULTADOS!I95</f>
        <v>2</v>
      </c>
      <c r="F33" s="140"/>
      <c r="G33" s="141">
        <f>RESULTADOS!L93</f>
        <v>0</v>
      </c>
      <c r="H33" s="141"/>
      <c r="I33" s="140">
        <f>RESULTADOS!J93</f>
        <v>0</v>
      </c>
      <c r="J33" s="142"/>
      <c r="K33" s="36"/>
    </row>
    <row r="34" spans="2:11" ht="32.25">
      <c r="B34" s="35"/>
      <c r="C34" s="138">
        <f t="shared" si="0"/>
        <v>11</v>
      </c>
      <c r="D34" s="139"/>
      <c r="E34" s="140">
        <f>RESULTADOS!I107</f>
        <v>4</v>
      </c>
      <c r="F34" s="140"/>
      <c r="G34" s="141">
        <f>RESULTADOS!L105</f>
        <v>0</v>
      </c>
      <c r="H34" s="141"/>
      <c r="I34" s="140">
        <f>RESULTADOS!J105</f>
        <v>0</v>
      </c>
      <c r="J34" s="142"/>
      <c r="K34" s="36"/>
    </row>
    <row r="35" spans="2:11" ht="33" thickBot="1">
      <c r="B35" s="35"/>
      <c r="C35" s="143">
        <f t="shared" si="0"/>
        <v>12</v>
      </c>
      <c r="D35" s="144"/>
      <c r="E35" s="145">
        <f>RESULTADOS!I119</f>
        <v>6</v>
      </c>
      <c r="F35" s="145"/>
      <c r="G35" s="146">
        <f>RESULTADOS!L117</f>
        <v>0</v>
      </c>
      <c r="H35" s="146"/>
      <c r="I35" s="145">
        <f>RESULTADOS!J117</f>
        <v>0</v>
      </c>
      <c r="J35" s="147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9" t="s">
        <v>94</v>
      </c>
      <c r="D37" s="120"/>
      <c r="E37" s="120"/>
      <c r="F37" s="120"/>
      <c r="G37" s="121" t="s">
        <v>95</v>
      </c>
      <c r="H37" s="121"/>
      <c r="I37" s="121"/>
      <c r="J37" s="122"/>
      <c r="K37" s="40"/>
      <c r="L37" s="40"/>
    </row>
    <row r="38" spans="3:12" ht="20.25" thickBot="1">
      <c r="C38" s="123">
        <v>0</v>
      </c>
      <c r="D38" s="124"/>
      <c r="E38" s="124"/>
      <c r="F38" s="124"/>
      <c r="G38" s="124" t="s">
        <v>103</v>
      </c>
      <c r="H38" s="124"/>
      <c r="I38" s="124"/>
      <c r="J38" s="125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26" t="s">
        <v>96</v>
      </c>
      <c r="D40" s="127"/>
      <c r="E40" s="127"/>
      <c r="F40" s="127"/>
      <c r="G40" s="127"/>
      <c r="H40" s="127"/>
      <c r="I40" s="127"/>
      <c r="J40" s="128"/>
      <c r="K40" s="42"/>
      <c r="L40" s="42"/>
    </row>
    <row r="41" spans="3:10" ht="12.75">
      <c r="C41" s="129" t="s">
        <v>97</v>
      </c>
      <c r="D41" s="130"/>
      <c r="E41" s="131" t="s">
        <v>98</v>
      </c>
      <c r="F41" s="131"/>
      <c r="G41" s="131" t="s">
        <v>99</v>
      </c>
      <c r="H41" s="131"/>
      <c r="I41" s="132">
        <v>0</v>
      </c>
      <c r="J41" s="133"/>
    </row>
    <row r="42" spans="3:12" ht="13.5" thickBot="1">
      <c r="C42" s="136" t="s">
        <v>102</v>
      </c>
      <c r="D42" s="137"/>
      <c r="E42" s="118" t="s">
        <v>103</v>
      </c>
      <c r="F42" s="118"/>
      <c r="G42" s="118" t="s">
        <v>103</v>
      </c>
      <c r="H42" s="118"/>
      <c r="I42" s="134"/>
      <c r="J42" s="135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51" t="str">
        <f>RESULTADOS!E52</f>
        <v>SARATOGA</v>
      </c>
      <c r="G14" s="169"/>
      <c r="H14" s="169"/>
      <c r="I14" s="169"/>
      <c r="J14" s="169"/>
    </row>
    <row r="15" spans="6:10" ht="12.75" customHeight="1">
      <c r="F15" s="169"/>
      <c r="G15" s="169"/>
      <c r="H15" s="169"/>
      <c r="I15" s="169"/>
      <c r="J15" s="169"/>
    </row>
    <row r="16" spans="6:10" ht="12.75" customHeight="1">
      <c r="F16" s="169"/>
      <c r="G16" s="169"/>
      <c r="H16" s="169"/>
      <c r="I16" s="169"/>
      <c r="J16" s="169"/>
    </row>
    <row r="17" spans="6:10" ht="12.75" customHeight="1">
      <c r="F17" s="169"/>
      <c r="G17" s="169"/>
      <c r="H17" s="169"/>
      <c r="I17" s="169"/>
      <c r="J17" s="169"/>
    </row>
    <row r="18" spans="3:10" ht="26.25">
      <c r="C18" s="153" t="s">
        <v>84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>
        <f>RESULTADOS!A55</f>
        <v>44529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5" t="s">
        <v>86</v>
      </c>
      <c r="D22" s="156"/>
      <c r="E22" s="157" t="s">
        <v>87</v>
      </c>
      <c r="F22" s="157"/>
      <c r="G22" s="157" t="s">
        <v>88</v>
      </c>
      <c r="H22" s="157"/>
      <c r="I22" s="158" t="s">
        <v>89</v>
      </c>
      <c r="J22" s="159"/>
      <c r="K22" s="48"/>
    </row>
    <row r="23" spans="2:11" ht="12.75">
      <c r="B23" s="47"/>
      <c r="C23" s="160" t="s">
        <v>90</v>
      </c>
      <c r="D23" s="149"/>
      <c r="E23" s="148" t="s">
        <v>91</v>
      </c>
      <c r="F23" s="149"/>
      <c r="G23" s="148" t="s">
        <v>92</v>
      </c>
      <c r="H23" s="149"/>
      <c r="I23" s="148" t="s">
        <v>93</v>
      </c>
      <c r="J23" s="150"/>
      <c r="K23" s="48"/>
    </row>
    <row r="24" spans="2:11" ht="32.25">
      <c r="B24" s="47" t="s">
        <v>85</v>
      </c>
      <c r="C24" s="138">
        <v>1</v>
      </c>
      <c r="D24" s="139"/>
      <c r="E24" s="165">
        <f>RESULTADOS!B59</f>
        <v>8</v>
      </c>
      <c r="F24" s="166"/>
      <c r="G24" s="167" t="str">
        <f>RESULTADOS!E57</f>
        <v>1</v>
      </c>
      <c r="H24" s="167"/>
      <c r="I24" s="165">
        <f>RESULTADOS!C57</f>
        <v>0</v>
      </c>
      <c r="J24" s="168"/>
      <c r="K24" s="48"/>
    </row>
    <row r="25" spans="2:11" ht="32.25">
      <c r="B25" s="47" t="s">
        <v>85</v>
      </c>
      <c r="C25" s="138">
        <v>2</v>
      </c>
      <c r="D25" s="139"/>
      <c r="E25" s="165">
        <f>RESULTADOS!B71</f>
        <v>4</v>
      </c>
      <c r="F25" s="166"/>
      <c r="G25" s="167">
        <f>RESULTADOS!E69</f>
        <v>0</v>
      </c>
      <c r="H25" s="167"/>
      <c r="I25" s="165">
        <f>RESULTADOS!C69</f>
        <v>0</v>
      </c>
      <c r="J25" s="168"/>
      <c r="K25" s="48"/>
    </row>
    <row r="26" spans="2:11" ht="32.25">
      <c r="B26" s="47" t="s">
        <v>85</v>
      </c>
      <c r="C26" s="138">
        <v>3</v>
      </c>
      <c r="D26" s="139"/>
      <c r="E26" s="165">
        <f>RESULTADOS!B83</f>
        <v>6</v>
      </c>
      <c r="F26" s="166"/>
      <c r="G26" s="167" t="str">
        <f>RESULTADOS!E81</f>
        <v>1</v>
      </c>
      <c r="H26" s="167"/>
      <c r="I26" s="165">
        <f>RESULTADOS!C81</f>
        <v>0</v>
      </c>
      <c r="J26" s="168"/>
      <c r="K26" s="48"/>
    </row>
    <row r="27" spans="2:11" ht="32.25">
      <c r="B27" s="47" t="s">
        <v>85</v>
      </c>
      <c r="C27" s="138">
        <v>4</v>
      </c>
      <c r="D27" s="139"/>
      <c r="E27" s="165">
        <f>RESULTADOS!B95</f>
        <v>3</v>
      </c>
      <c r="F27" s="166"/>
      <c r="G27" s="167">
        <f>RESULTADOS!E93</f>
        <v>0</v>
      </c>
      <c r="H27" s="167"/>
      <c r="I27" s="165">
        <f>RESULTADOS!C93</f>
        <v>0</v>
      </c>
      <c r="J27" s="168"/>
      <c r="K27" s="48"/>
    </row>
    <row r="28" spans="2:11" ht="32.25">
      <c r="B28" s="47" t="s">
        <v>85</v>
      </c>
      <c r="C28" s="138">
        <v>5</v>
      </c>
      <c r="D28" s="139"/>
      <c r="E28" s="165">
        <f>RESULTADOS!B107</f>
        <v>3</v>
      </c>
      <c r="F28" s="166"/>
      <c r="G28" s="167">
        <f>RESULTADOS!E105</f>
        <v>0</v>
      </c>
      <c r="H28" s="167"/>
      <c r="I28" s="165">
        <f>RESULTADOS!C105</f>
        <v>0</v>
      </c>
      <c r="J28" s="168"/>
      <c r="K28" s="48"/>
    </row>
    <row r="29" spans="2:11" ht="32.25">
      <c r="B29" s="35"/>
      <c r="C29" s="138">
        <f aca="true" t="shared" si="0" ref="C29:C35">C28+1</f>
        <v>6</v>
      </c>
      <c r="D29" s="139"/>
      <c r="E29" s="165">
        <f>RESULTADOS!B119</f>
        <v>6</v>
      </c>
      <c r="F29" s="166"/>
      <c r="G29" s="167">
        <f>RESULTADOS!E117</f>
        <v>0</v>
      </c>
      <c r="H29" s="167"/>
      <c r="I29" s="165">
        <f>RESULTADOS!C117</f>
        <v>0</v>
      </c>
      <c r="J29" s="168"/>
      <c r="K29" s="36"/>
    </row>
    <row r="30" spans="2:11" ht="32.25">
      <c r="B30" s="35"/>
      <c r="C30" s="138">
        <f t="shared" si="0"/>
        <v>7</v>
      </c>
      <c r="D30" s="139"/>
      <c r="E30" s="165">
        <f>RESULTADOS!I59</f>
        <v>1</v>
      </c>
      <c r="F30" s="166"/>
      <c r="G30" s="167">
        <f>RESULTADOS!L57</f>
        <v>0</v>
      </c>
      <c r="H30" s="167"/>
      <c r="I30" s="165">
        <f>RESULTADOS!J57</f>
        <v>0</v>
      </c>
      <c r="J30" s="168"/>
      <c r="K30" s="36"/>
    </row>
    <row r="31" spans="2:11" ht="32.25">
      <c r="B31" s="35"/>
      <c r="C31" s="138">
        <f t="shared" si="0"/>
        <v>8</v>
      </c>
      <c r="D31" s="139"/>
      <c r="E31" s="165">
        <f>RESULTADOS!I71</f>
        <v>4</v>
      </c>
      <c r="F31" s="166"/>
      <c r="G31" s="167" t="str">
        <f>RESULTADOS!L69</f>
        <v>7</v>
      </c>
      <c r="H31" s="167"/>
      <c r="I31" s="165">
        <f>RESULTADOS!J69</f>
        <v>0</v>
      </c>
      <c r="J31" s="168"/>
      <c r="K31" s="36"/>
    </row>
    <row r="32" spans="2:11" ht="32.25">
      <c r="B32" s="35"/>
      <c r="C32" s="138">
        <f t="shared" si="0"/>
        <v>9</v>
      </c>
      <c r="D32" s="139"/>
      <c r="E32" s="165">
        <f>RESULTADOS!I83</f>
        <v>1</v>
      </c>
      <c r="F32" s="166"/>
      <c r="G32" s="167">
        <f>RESULTADOS!L81</f>
        <v>0</v>
      </c>
      <c r="H32" s="167"/>
      <c r="I32" s="165">
        <f>RESULTADOS!J81</f>
        <v>0</v>
      </c>
      <c r="J32" s="168"/>
      <c r="K32" s="36"/>
    </row>
    <row r="33" spans="2:11" ht="32.25">
      <c r="B33" s="35"/>
      <c r="C33" s="138">
        <f t="shared" si="0"/>
        <v>10</v>
      </c>
      <c r="D33" s="139"/>
      <c r="E33" s="165">
        <f>RESULTADOS!I95</f>
        <v>2</v>
      </c>
      <c r="F33" s="166"/>
      <c r="G33" s="167">
        <f>RESULTADOS!L93</f>
        <v>0</v>
      </c>
      <c r="H33" s="167"/>
      <c r="I33" s="165">
        <f>RESULTADOS!J93</f>
        <v>0</v>
      </c>
      <c r="J33" s="168"/>
      <c r="K33" s="36"/>
    </row>
    <row r="34" spans="2:11" ht="32.25">
      <c r="B34" s="35"/>
      <c r="C34" s="138">
        <f t="shared" si="0"/>
        <v>11</v>
      </c>
      <c r="D34" s="139"/>
      <c r="E34" s="165">
        <f>RESULTADOS!I107</f>
        <v>4</v>
      </c>
      <c r="F34" s="166"/>
      <c r="G34" s="167">
        <f>RESULTADOS!L105</f>
        <v>0</v>
      </c>
      <c r="H34" s="167"/>
      <c r="I34" s="165">
        <f>RESULTADOS!J105</f>
        <v>0</v>
      </c>
      <c r="J34" s="168"/>
      <c r="K34" s="36"/>
    </row>
    <row r="35" spans="2:11" ht="33" thickBot="1">
      <c r="B35" s="35"/>
      <c r="C35" s="143">
        <f t="shared" si="0"/>
        <v>12</v>
      </c>
      <c r="D35" s="144"/>
      <c r="E35" s="161">
        <f>RESULTADOS!I119</f>
        <v>6</v>
      </c>
      <c r="F35" s="162"/>
      <c r="G35" s="163">
        <f>RESULTADOS!L117</f>
        <v>0</v>
      </c>
      <c r="H35" s="163"/>
      <c r="I35" s="161">
        <f>RESULTADOS!J117</f>
        <v>0</v>
      </c>
      <c r="J35" s="164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19" t="s">
        <v>94</v>
      </c>
      <c r="D37" s="120"/>
      <c r="E37" s="120"/>
      <c r="F37" s="120"/>
      <c r="G37" s="121" t="s">
        <v>95</v>
      </c>
      <c r="H37" s="121"/>
      <c r="I37" s="121"/>
      <c r="J37" s="122"/>
      <c r="K37" s="36"/>
    </row>
    <row r="38" spans="2:11" ht="20.25" thickBot="1">
      <c r="B38" s="35"/>
      <c r="C38" s="123" t="s">
        <v>103</v>
      </c>
      <c r="D38" s="124"/>
      <c r="E38" s="124"/>
      <c r="F38" s="124"/>
      <c r="G38" s="124" t="s">
        <v>103</v>
      </c>
      <c r="H38" s="124"/>
      <c r="I38" s="124"/>
      <c r="J38" s="125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26" t="s">
        <v>96</v>
      </c>
      <c r="D40" s="127"/>
      <c r="E40" s="127"/>
      <c r="F40" s="127"/>
      <c r="G40" s="127"/>
      <c r="H40" s="127"/>
      <c r="I40" s="127"/>
      <c r="J40" s="128"/>
      <c r="K40" s="40"/>
      <c r="L40" s="40"/>
    </row>
    <row r="41" spans="3:12" ht="19.5">
      <c r="C41" s="129" t="s">
        <v>97</v>
      </c>
      <c r="D41" s="130"/>
      <c r="E41" s="131" t="s">
        <v>98</v>
      </c>
      <c r="F41" s="131"/>
      <c r="G41" s="131" t="s">
        <v>99</v>
      </c>
      <c r="H41" s="131"/>
      <c r="I41" s="132" t="s">
        <v>103</v>
      </c>
      <c r="J41" s="133"/>
      <c r="K41" s="41"/>
      <c r="L41" s="41"/>
    </row>
    <row r="42" spans="3:12" ht="12.75" customHeight="1" thickBot="1">
      <c r="C42" s="136" t="s">
        <v>102</v>
      </c>
      <c r="D42" s="137"/>
      <c r="E42" s="118" t="s">
        <v>103</v>
      </c>
      <c r="F42" s="118"/>
      <c r="G42" s="118" t="s">
        <v>103</v>
      </c>
      <c r="H42" s="118"/>
      <c r="I42" s="134"/>
      <c r="J42" s="135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8:10" ht="12.75">
      <c r="H14" s="170" t="str">
        <f>RESULTADOS!E52</f>
        <v>SARATOGA</v>
      </c>
      <c r="I14" s="171"/>
      <c r="J14" s="171"/>
    </row>
    <row r="15" spans="8:10" ht="12.75">
      <c r="H15" s="171"/>
      <c r="I15" s="171"/>
      <c r="J15" s="171"/>
    </row>
    <row r="16" spans="8:10" ht="12.75">
      <c r="H16" s="171"/>
      <c r="I16" s="171"/>
      <c r="J16" s="171"/>
    </row>
    <row r="17" spans="8:10" ht="12.75">
      <c r="H17" s="171"/>
      <c r="I17" s="171"/>
      <c r="J17" s="171"/>
    </row>
    <row r="18" spans="3:10" ht="26.25">
      <c r="C18" s="153" t="s">
        <v>100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 t="str">
        <f>L6&amp;"   /   "&amp;L7</f>
        <v>Sábado, Enero 0, 1900   /   Saturday, January 0, 1900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5" t="s">
        <v>86</v>
      </c>
      <c r="D22" s="156"/>
      <c r="E22" s="157" t="s">
        <v>87</v>
      </c>
      <c r="F22" s="157"/>
      <c r="G22" s="157" t="s">
        <v>88</v>
      </c>
      <c r="H22" s="157"/>
      <c r="I22" s="158" t="s">
        <v>89</v>
      </c>
      <c r="J22" s="159"/>
      <c r="K22" s="48"/>
    </row>
    <row r="23" spans="2:11" ht="12.75">
      <c r="B23" s="47"/>
      <c r="C23" s="160" t="s">
        <v>90</v>
      </c>
      <c r="D23" s="149"/>
      <c r="E23" s="148" t="s">
        <v>91</v>
      </c>
      <c r="F23" s="149"/>
      <c r="G23" s="148" t="s">
        <v>92</v>
      </c>
      <c r="H23" s="149"/>
      <c r="I23" s="148" t="s">
        <v>93</v>
      </c>
      <c r="J23" s="150"/>
      <c r="K23" s="48"/>
    </row>
    <row r="24" spans="2:11" ht="32.25">
      <c r="B24" s="47" t="s">
        <v>85</v>
      </c>
      <c r="C24" s="138">
        <v>1</v>
      </c>
      <c r="D24" s="139"/>
      <c r="E24" s="165">
        <f>RESULTADOS!B59</f>
        <v>8</v>
      </c>
      <c r="F24" s="166"/>
      <c r="G24" s="167" t="str">
        <f>RESULTADOS!E57</f>
        <v>1</v>
      </c>
      <c r="H24" s="167"/>
      <c r="I24" s="165">
        <f>RESULTADOS!C57</f>
        <v>0</v>
      </c>
      <c r="J24" s="168"/>
      <c r="K24" s="48"/>
    </row>
    <row r="25" spans="2:11" ht="32.25">
      <c r="B25" s="47" t="s">
        <v>85</v>
      </c>
      <c r="C25" s="138">
        <v>2</v>
      </c>
      <c r="D25" s="139"/>
      <c r="E25" s="165">
        <f>RESULTADOS!B71</f>
        <v>4</v>
      </c>
      <c r="F25" s="166"/>
      <c r="G25" s="167">
        <f>RESULTADOS!E69</f>
        <v>0</v>
      </c>
      <c r="H25" s="167"/>
      <c r="I25" s="165">
        <f>RESULTADOS!C69</f>
        <v>0</v>
      </c>
      <c r="J25" s="168"/>
      <c r="K25" s="48"/>
    </row>
    <row r="26" spans="2:11" ht="32.25">
      <c r="B26" s="47" t="s">
        <v>85</v>
      </c>
      <c r="C26" s="138">
        <v>3</v>
      </c>
      <c r="D26" s="139"/>
      <c r="E26" s="165">
        <f>RESULTADOS!B83</f>
        <v>6</v>
      </c>
      <c r="F26" s="166"/>
      <c r="G26" s="167" t="str">
        <f>RESULTADOS!E81</f>
        <v>1</v>
      </c>
      <c r="H26" s="167"/>
      <c r="I26" s="165">
        <f>RESULTADOS!C81</f>
        <v>0</v>
      </c>
      <c r="J26" s="168"/>
      <c r="K26" s="48"/>
    </row>
    <row r="27" spans="2:11" ht="32.25">
      <c r="B27" s="47" t="s">
        <v>85</v>
      </c>
      <c r="C27" s="138">
        <v>4</v>
      </c>
      <c r="D27" s="139"/>
      <c r="E27" s="165">
        <f>RESULTADOS!B95</f>
        <v>3</v>
      </c>
      <c r="F27" s="166"/>
      <c r="G27" s="167">
        <f>RESULTADOS!E93</f>
        <v>0</v>
      </c>
      <c r="H27" s="167"/>
      <c r="I27" s="165">
        <f>RESULTADOS!C93</f>
        <v>0</v>
      </c>
      <c r="J27" s="168"/>
      <c r="K27" s="48"/>
    </row>
    <row r="28" spans="2:11" ht="32.25">
      <c r="B28" s="47" t="s">
        <v>85</v>
      </c>
      <c r="C28" s="138">
        <v>5</v>
      </c>
      <c r="D28" s="139"/>
      <c r="E28" s="165">
        <f>RESULTADOS!B107</f>
        <v>3</v>
      </c>
      <c r="F28" s="166"/>
      <c r="G28" s="167">
        <f>RESULTADOS!E105</f>
        <v>0</v>
      </c>
      <c r="H28" s="167"/>
      <c r="I28" s="165">
        <f>RESULTADOS!C105</f>
        <v>0</v>
      </c>
      <c r="J28" s="168"/>
      <c r="K28" s="48"/>
    </row>
    <row r="29" spans="2:11" ht="32.25">
      <c r="B29" s="35"/>
      <c r="C29" s="138">
        <f aca="true" t="shared" si="0" ref="C29:C35">C28+1</f>
        <v>6</v>
      </c>
      <c r="D29" s="139"/>
      <c r="E29" s="165">
        <f>RESULTADOS!B119</f>
        <v>6</v>
      </c>
      <c r="F29" s="166"/>
      <c r="G29" s="167">
        <f>RESULTADOS!E117</f>
        <v>0</v>
      </c>
      <c r="H29" s="167"/>
      <c r="I29" s="165">
        <f>RESULTADOS!C117</f>
        <v>0</v>
      </c>
      <c r="J29" s="168"/>
      <c r="K29" s="36"/>
    </row>
    <row r="30" spans="2:11" ht="32.25">
      <c r="B30" s="35"/>
      <c r="C30" s="138">
        <f t="shared" si="0"/>
        <v>7</v>
      </c>
      <c r="D30" s="139"/>
      <c r="E30" s="165">
        <f>RESULTADOS!I59</f>
        <v>1</v>
      </c>
      <c r="F30" s="166"/>
      <c r="G30" s="167">
        <f>RESULTADOS!L57</f>
        <v>0</v>
      </c>
      <c r="H30" s="167"/>
      <c r="I30" s="165">
        <f>RESULTADOS!J57</f>
        <v>0</v>
      </c>
      <c r="J30" s="168"/>
      <c r="K30" s="36"/>
    </row>
    <row r="31" spans="2:11" ht="32.25">
      <c r="B31" s="35"/>
      <c r="C31" s="138">
        <f t="shared" si="0"/>
        <v>8</v>
      </c>
      <c r="D31" s="139"/>
      <c r="E31" s="165">
        <f>RESULTADOS!I71</f>
        <v>4</v>
      </c>
      <c r="F31" s="166"/>
      <c r="G31" s="167" t="str">
        <f>RESULTADOS!L69</f>
        <v>7</v>
      </c>
      <c r="H31" s="167"/>
      <c r="I31" s="165">
        <f>RESULTADOS!J69</f>
        <v>0</v>
      </c>
      <c r="J31" s="168"/>
      <c r="K31" s="36"/>
    </row>
    <row r="32" spans="2:11" ht="32.25">
      <c r="B32" s="35"/>
      <c r="C32" s="138">
        <f t="shared" si="0"/>
        <v>9</v>
      </c>
      <c r="D32" s="139"/>
      <c r="E32" s="165">
        <f>RESULTADOS!I83</f>
        <v>1</v>
      </c>
      <c r="F32" s="166"/>
      <c r="G32" s="167">
        <f>RESULTADOS!L81</f>
        <v>0</v>
      </c>
      <c r="H32" s="167"/>
      <c r="I32" s="165">
        <f>RESULTADOS!J81</f>
        <v>0</v>
      </c>
      <c r="J32" s="168"/>
      <c r="K32" s="36"/>
    </row>
    <row r="33" spans="2:11" ht="32.25">
      <c r="B33" s="35"/>
      <c r="C33" s="138">
        <f t="shared" si="0"/>
        <v>10</v>
      </c>
      <c r="D33" s="139"/>
      <c r="E33" s="165">
        <f>RESULTADOS!I95</f>
        <v>2</v>
      </c>
      <c r="F33" s="166"/>
      <c r="G33" s="167">
        <f>RESULTADOS!L93</f>
        <v>0</v>
      </c>
      <c r="H33" s="167"/>
      <c r="I33" s="165">
        <f>RESULTADOS!J93</f>
        <v>0</v>
      </c>
      <c r="J33" s="168"/>
      <c r="K33" s="36"/>
    </row>
    <row r="34" spans="2:11" ht="32.25">
      <c r="B34" s="35"/>
      <c r="C34" s="138">
        <f t="shared" si="0"/>
        <v>11</v>
      </c>
      <c r="D34" s="139"/>
      <c r="E34" s="165">
        <f>RESULTADOS!I107</f>
        <v>4</v>
      </c>
      <c r="F34" s="166"/>
      <c r="G34" s="167">
        <f>RESULTADOS!L105</f>
        <v>0</v>
      </c>
      <c r="H34" s="167"/>
      <c r="I34" s="165">
        <f>RESULTADOS!J105</f>
        <v>0</v>
      </c>
      <c r="J34" s="168"/>
      <c r="K34" s="36"/>
    </row>
    <row r="35" spans="2:11" ht="32.25">
      <c r="B35" s="35"/>
      <c r="C35" s="172">
        <f t="shared" si="0"/>
        <v>12</v>
      </c>
      <c r="D35" s="173"/>
      <c r="E35" s="174">
        <f>RESULTADOS!I119</f>
        <v>6</v>
      </c>
      <c r="F35" s="175"/>
      <c r="G35" s="176">
        <f>RESULTADOS!L117</f>
        <v>0</v>
      </c>
      <c r="H35" s="176"/>
      <c r="I35" s="174">
        <f>RESULTADOS!J117</f>
        <v>0</v>
      </c>
      <c r="J35" s="177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9" t="s">
        <v>94</v>
      </c>
      <c r="D37" s="120"/>
      <c r="E37" s="120"/>
      <c r="F37" s="120"/>
      <c r="G37" s="121" t="s">
        <v>95</v>
      </c>
      <c r="H37" s="121"/>
      <c r="I37" s="121"/>
      <c r="J37" s="122"/>
      <c r="K37" s="40"/>
      <c r="L37" s="40"/>
    </row>
    <row r="38" spans="3:12" ht="20.25" thickBot="1">
      <c r="C38" s="123"/>
      <c r="D38" s="124"/>
      <c r="E38" s="124"/>
      <c r="F38" s="124"/>
      <c r="G38" s="124" t="s">
        <v>103</v>
      </c>
      <c r="H38" s="124"/>
      <c r="I38" s="124"/>
      <c r="J38" s="125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26" t="s">
        <v>96</v>
      </c>
      <c r="D40" s="127"/>
      <c r="E40" s="127"/>
      <c r="F40" s="127"/>
      <c r="G40" s="127"/>
      <c r="H40" s="127"/>
      <c r="I40" s="127"/>
      <c r="J40" s="128"/>
      <c r="K40" s="42"/>
      <c r="L40" s="42"/>
    </row>
    <row r="41" spans="3:10" ht="12.75">
      <c r="C41" s="129" t="s">
        <v>97</v>
      </c>
      <c r="D41" s="130"/>
      <c r="E41" s="131" t="s">
        <v>98</v>
      </c>
      <c r="F41" s="131"/>
      <c r="G41" s="131" t="s">
        <v>99</v>
      </c>
      <c r="H41" s="131"/>
      <c r="I41" s="132">
        <v>0</v>
      </c>
      <c r="J41" s="133"/>
    </row>
    <row r="42" spans="3:12" ht="13.5" thickBot="1">
      <c r="C42" s="136" t="s">
        <v>102</v>
      </c>
      <c r="D42" s="137"/>
      <c r="E42" s="118" t="s">
        <v>103</v>
      </c>
      <c r="F42" s="118"/>
      <c r="G42" s="118" t="s">
        <v>103</v>
      </c>
      <c r="H42" s="118"/>
      <c r="I42" s="134"/>
      <c r="J42" s="135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26" t="s">
        <v>101</v>
      </c>
      <c r="D44" s="127"/>
      <c r="E44" s="127"/>
      <c r="F44" s="127"/>
      <c r="G44" s="127"/>
      <c r="H44" s="127"/>
      <c r="I44" s="127"/>
      <c r="J44" s="128"/>
    </row>
    <row r="45" spans="3:10" ht="12.75">
      <c r="C45" s="129" t="s">
        <v>97</v>
      </c>
      <c r="D45" s="130"/>
      <c r="E45" s="131" t="s">
        <v>98</v>
      </c>
      <c r="F45" s="131"/>
      <c r="G45" s="131" t="s">
        <v>99</v>
      </c>
      <c r="H45" s="131"/>
      <c r="I45" s="132"/>
      <c r="J45" s="133"/>
    </row>
    <row r="46" spans="3:10" ht="13.5" thickBot="1">
      <c r="C46" s="136" t="s">
        <v>104</v>
      </c>
      <c r="D46" s="137"/>
      <c r="E46" s="118" t="s">
        <v>103</v>
      </c>
      <c r="F46" s="118"/>
      <c r="G46" s="118" t="s">
        <v>103</v>
      </c>
      <c r="H46" s="118"/>
      <c r="I46" s="134"/>
      <c r="J46" s="13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C44:J44"/>
    <mergeCell ref="C45:D45"/>
    <mergeCell ref="E45:F45"/>
    <mergeCell ref="G45:H45"/>
    <mergeCell ref="I45:J46"/>
    <mergeCell ref="C46:D46"/>
    <mergeCell ref="E46:F46"/>
    <mergeCell ref="G46:H46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35:D35"/>
    <mergeCell ref="E35:F35"/>
    <mergeCell ref="G35:H35"/>
    <mergeCell ref="I35:J35"/>
    <mergeCell ref="C37:F37"/>
    <mergeCell ref="G37:J37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2021-11-29T22:38:30Z</dcterms:modified>
  <cp:category/>
  <cp:version/>
  <cp:contentType/>
  <cp:contentStatus/>
</cp:coreProperties>
</file>