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<sst xmlns="http://schemas.openxmlformats.org/spreadsheetml/2006/main" count="788" uniqueCount="312">
  <si>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</si>
  <si>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</si>
  <si>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</si>
  <si>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</si>
  <si>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</si>
  <si>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</si>
  <si>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</si>
  <si>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</si>
  <si>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</si>
  <si>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</si>
  <si>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</si>
  <si>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</si>
  <si>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</si>
  <si>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</si>
  <si>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</si>
  <si>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</si>
  <si>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</si>
  <si>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</si>
  <si>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</si>
  <si>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</si>
  <si>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</si>
  <si>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</si>
  <si>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</si>
  <si>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</si>
  <si>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</si>
  <si>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</si>
  <si>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</si>
  <si>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</si>
  <si>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</si>
  <si>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</si>
  <si>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</si>
  <si>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</si>
  <si>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</si>
  <si>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</si>
  <si>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</si>
  <si>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</si>
  <si>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</si>
  <si>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</si>
  <si>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</si>
  <si>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</si>
  <si>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</si>
  <si>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</si>
  <si>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</si>
  <si>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</si>
  <si>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</si>
  <si>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</si>
  <si>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</si>
  <si>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</si>
  <si>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</si>
  <si>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</si>
  <si>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</si>
  <si>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</si>
  <si>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</si>
  <si>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</si>
  <si>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</si>
  <si>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</si>
  <si>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</si>
  <si>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</si>
  <si>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</si>
  <si>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</si>
  <si>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</si>
  <si>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</si>
  <si>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</si>
  <si>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</si>
  <si>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</si>
  <si>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</si>
  <si>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</si>
  <si>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</si>
  <si>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</si>
  <si>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</si>
  <si>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</si>
  <si>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</si>
  <si>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</si>
  <si>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</si>
  <si>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</si>
  <si>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</si>
  <si>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</si>
  <si>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</si>
  <si>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</si>
  <si>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</si>
  <si>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</si>
  <si>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</si>
  <si>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</si>
  <si>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</si>
  <si>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</si>
  <si>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</si>
  <si>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</si>
  <si>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</si>
  <si>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</si>
  <si>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</si>
  <si>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</si>
  <si>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</si>
  <si>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</si>
  <si>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</si>
  <si>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</si>
  <si>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</si>
  <si>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</si>
  <si>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</si>
  <si>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</si>
  <si>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</si>
  <si>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</si>
  <si>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</si>
  <si>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</si>
  <si>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</si>
  <si>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</si>
  <si>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</si>
  <si>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</si>
  <si>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</si>
  <si>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</si>
  <si>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</si>
  <si>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</si>
  <si>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</si>
  <si>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</si>
  <si>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</si>
  <si>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</si>
  <si>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</si>
  <si>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</si>
  <si>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</si>
  <si>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</si>
  <si>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</si>
  <si>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</si>
  <si>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</si>
  <si>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</si>
  <si>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</si>
  <si>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</si>
  <si>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</si>
  <si>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</si>
  <si>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</si>
  <si>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</si>
  <si>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</si>
  <si>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</si>
  <si>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</si>
  <si>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</si>
  <si>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</si>
  <si>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</si>
  <si>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</si>
  <si>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</si>
  <si>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</si>
  <si>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</si>
  <si>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</si>
  <si>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</si>
  <si>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</si>
  <si>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</si>
  <si>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</si>
  <si>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</si>
  <si>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</si>
  <si>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</si>
  <si>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</si>
  <si>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</si>
  <si>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</si>
  <si>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</si>
  <si>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</si>
  <si>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</si>
  <si>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</si>
  <si>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</si>
  <si>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</si>
  <si>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</si>
  <si>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</si>
  <si>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</si>
  <si>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</si>
  <si>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</si>
  <si>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</si>
  <si>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</si>
  <si>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</si>
  <si>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2021-12-06 Evening  Race: 1   </t>
  </si>
  <si>
    <t>PRG</t>
  </si>
  <si>
    <t>Runner</t>
  </si>
  <si>
    <t>Win</t>
  </si>
  <si>
    <t>Place</t>
  </si>
  <si>
    <t>Show</t>
  </si>
  <si>
    <t> AMADEUS AS   </t>
  </si>
  <si>
    <t> 5.00   </t>
  </si>
  <si>
    <t> 2.20   </t>
  </si>
  <si>
    <t> 2.10   </t>
  </si>
  <si>
    <t> TRUE TO MACH   </t>
  </si>
  <si>
    <t>     </t>
  </si>
  <si>
    <t> ISLAND JET   </t>
  </si>
  <si>
    <t> 3.80   </t>
  </si>
  <si>
    <t>Northfield 2021-12-06 Evening  Race: 2   </t>
  </si>
  <si>
    <t> DOMINUS HANOVER   </t>
  </si>
  <si>
    <t> 5.20   </t>
  </si>
  <si>
    <t> 2.80   </t>
  </si>
  <si>
    <t> 2.60   </t>
  </si>
  <si>
    <t> HITITOUTOFTHEPARK   </t>
  </si>
  <si>
    <t> 4.60   </t>
  </si>
  <si>
    <t> 4.40   </t>
  </si>
  <si>
    <t> SHELDON   </t>
  </si>
  <si>
    <t> 6.00   </t>
  </si>
  <si>
    <t>Northfield 2021-12-06 Evening  Race: 3   </t>
  </si>
  <si>
    <t> THISBEACHRGHTHEREA   </t>
  </si>
  <si>
    <t> 4.20   </t>
  </si>
  <si>
    <t> VICTOR HIC   </t>
  </si>
  <si>
    <t> 2.40   </t>
  </si>
  <si>
    <t> TANNER J   </t>
  </si>
  <si>
    <t>Northfield 2021-12-06 Evening  Race: 4   </t>
  </si>
  <si>
    <t> MAN HE CAN SKOOT   </t>
  </si>
  <si>
    <t> THAT'S MY HARLEY   </t>
  </si>
  <si>
    <t> 10.20   </t>
  </si>
  <si>
    <t> ARTSMAH   </t>
  </si>
  <si>
    <t>Northfield 2021-12-06 Evening  Race: 5   </t>
  </si>
  <si>
    <t> SWEET HONEY   </t>
  </si>
  <si>
    <t> 8.00   </t>
  </si>
  <si>
    <t> 3.20   </t>
  </si>
  <si>
    <t> DONTYOUSAYIT   </t>
  </si>
  <si>
    <t> 6.40   </t>
  </si>
  <si>
    <t> GONNAWISHONASTAR   </t>
  </si>
  <si>
    <t>Northfield 2021-12-06 Evening  Race: 6   </t>
  </si>
  <si>
    <t> KINDA COOL LADY   </t>
  </si>
  <si>
    <t> 7.40   </t>
  </si>
  <si>
    <t> 3.40   </t>
  </si>
  <si>
    <t> HOT FUSS   </t>
  </si>
  <si>
    <t> 6.20   </t>
  </si>
  <si>
    <t> 5.80   </t>
  </si>
  <si>
    <t> CHELSEAS MAGIC   </t>
  </si>
  <si>
    <t> 8.00 </t>
  </si>
  <si>
    <t>Northfield 2021-12-06 Evening  Race: 7   </t>
  </si>
  <si>
    <t> SUNSHINE QUEEN   </t>
  </si>
  <si>
    <t> 8.40   </t>
  </si>
  <si>
    <t> ROCKMATIC   </t>
  </si>
  <si>
    <t> MAJORS FIRST LADY   </t>
  </si>
  <si>
    <t> 3.60   </t>
  </si>
  <si>
    <t>Northfield 2021-12-06 Evening  Race: 8   </t>
  </si>
  <si>
    <t> OGALARAM   </t>
  </si>
  <si>
    <t> 9.20   </t>
  </si>
  <si>
    <t> RAGGIOSO   </t>
  </si>
  <si>
    <t> ROSE RUN WASSUP   </t>
  </si>
  <si>
    <t>Northfield 2021-12-06 Evening  Race: 9   </t>
  </si>
  <si>
    <t> DIESEL ACCELERATOR   </t>
  </si>
  <si>
    <t> MAGIC SHARK   </t>
  </si>
  <si>
    <t> AIM FOR GLORY   </t>
  </si>
  <si>
    <t> 7.20   </t>
  </si>
  <si>
    <t>Northfield 2021-12-06 Evening  Race: 10   </t>
  </si>
  <si>
    <t> BEAUTY DESIRES   </t>
  </si>
  <si>
    <t> CHAMPAGNEONABEACH   </t>
  </si>
  <si>
    <t> ESCAPE THE NEWS   </t>
  </si>
  <si>
    <t>Northfield 2021-12-06 Evening  Race: 11   </t>
  </si>
  <si>
    <t> BROTHER DICK   </t>
  </si>
  <si>
    <t> HP PATRIOTE   </t>
  </si>
  <si>
    <t> CLEMSON   </t>
  </si>
  <si>
    <t>Northfield 2021-12-06 Evening  Race: 12   </t>
  </si>
  <si>
    <t> UTICA KID   </t>
  </si>
  <si>
    <t> 7.60   </t>
  </si>
  <si>
    <t> JET J   </t>
  </si>
  <si>
    <t> ROYAL CHIEF   </t>
  </si>
  <si>
    <t> 3.40</t>
  </si>
  <si>
    <t>Northfield 2021-12-06 Evening  Race: 13   </t>
  </si>
  <si>
    <t> POUND SIGN   </t>
  </si>
  <si>
    <t> 9.00   </t>
  </si>
  <si>
    <t> 4.80   </t>
  </si>
  <si>
    <t> KB MAC   </t>
  </si>
  <si>
    <t> 5.60   </t>
  </si>
  <si>
    <t> ONE LAST LAUGH   </t>
  </si>
  <si>
    <t>Northfield 2021-12-06 Evening  Race: 14   </t>
  </si>
  <si>
    <t> SAWYER'S DESIRE   </t>
  </si>
  <si>
    <t> WAGON MASTER   </t>
  </si>
  <si>
    <t> MY FRIEND MEL   </t>
  </si>
  <si>
    <t> 2.10</t>
  </si>
  <si>
    <t>7.60</t>
  </si>
  <si>
    <t>23.60</t>
  </si>
  <si>
    <t>6/1/3/2</t>
  </si>
  <si>
    <t>108.00</t>
  </si>
  <si>
    <t>27.20</t>
  </si>
  <si>
    <t>136.80</t>
  </si>
  <si>
    <t>13.00</t>
  </si>
  <si>
    <t>12.20</t>
  </si>
  <si>
    <t>82.40</t>
  </si>
  <si>
    <t>8/2/5/4</t>
  </si>
  <si>
    <t>442.60</t>
  </si>
  <si>
    <t>32.80</t>
  </si>
  <si>
    <t>72.20</t>
  </si>
  <si>
    <t>3/4/1/2</t>
  </si>
  <si>
    <t>263.00</t>
  </si>
  <si>
    <t>57.20</t>
  </si>
  <si>
    <t>133.80</t>
  </si>
  <si>
    <t>6/2/1/5</t>
  </si>
  <si>
    <t>485.80</t>
  </si>
  <si>
    <t>202.40</t>
  </si>
  <si>
    <t>30.20</t>
  </si>
  <si>
    <t>78.80</t>
  </si>
  <si>
    <t>97.20</t>
  </si>
  <si>
    <t>31.40</t>
  </si>
  <si>
    <t>106.80</t>
  </si>
  <si>
    <t>1/4/2/7</t>
  </si>
  <si>
    <t>596.40</t>
  </si>
  <si>
    <t>22.00</t>
  </si>
  <si>
    <t>68.80</t>
  </si>
  <si>
    <t>344.40</t>
  </si>
  <si>
    <t>2/4/1/6</t>
  </si>
  <si>
    <t>29.60</t>
  </si>
  <si>
    <t>205.60</t>
  </si>
  <si>
    <t>6/1/5/8</t>
  </si>
  <si>
    <t>3002.00</t>
  </si>
  <si>
    <t>4.60-5.60</t>
  </si>
  <si>
    <t>14.40-20.60</t>
  </si>
  <si>
    <t>1/4/5/3-4/1/5/3</t>
  </si>
  <si>
    <t>56.20-79.80</t>
  </si>
  <si>
    <t>26.40</t>
  </si>
  <si>
    <t>89.40</t>
  </si>
  <si>
    <t>10.40</t>
  </si>
  <si>
    <t>24.00</t>
  </si>
  <si>
    <t>99.00</t>
  </si>
  <si>
    <t>3/1/9/4</t>
  </si>
  <si>
    <t>315.40</t>
  </si>
  <si>
    <t>66.60</t>
  </si>
  <si>
    <t>352.80</t>
  </si>
  <si>
    <t>8.80</t>
  </si>
  <si>
    <t>19.60</t>
  </si>
  <si>
    <t>4/5/2/1</t>
  </si>
  <si>
    <t>56.00</t>
  </si>
  <si>
    <t>16.00</t>
  </si>
  <si>
    <t>118.40</t>
  </si>
  <si>
    <t>161.40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</si>
</sst>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164</v>
      </c>
      <c r="B1" s="176"/>
      <c r="C1" s="176"/>
      <c r="D1" s="176"/>
      <c r="E1" s="177"/>
      <c r="G1" s="89" t="s">
        <v>161</v>
      </c>
      <c r="I1" s="19" t="s">
        <v>31</v>
      </c>
      <c r="J1" s="95" t="s">
        <v>163</v>
      </c>
      <c r="K1" s="19" t="s">
        <v>32</v>
      </c>
      <c r="L1" s="19" t="s">
        <v>45</v>
      </c>
      <c r="M1" s="96" t="s">
        <v>49</v>
      </c>
      <c r="N1" s="101"/>
    </row>
    <row r="2" spans="1:14" ht="12.75">
      <c r="A2" s="178" t="s">
        <v>165</v>
      </c>
      <c r="B2" s="178" t="s">
        <v>166</v>
      </c>
      <c r="C2" s="178" t="s">
        <v>167</v>
      </c>
      <c r="D2" s="178" t="s">
        <v>168</v>
      </c>
      <c r="E2" s="178" t="s">
        <v>169</v>
      </c>
      <c r="G2" s="89" t="s">
        <v>162</v>
      </c>
      <c r="I2" s="17" t="s">
        <v>33</v>
      </c>
      <c r="J2" s="74" t="e">
        <f>_XLL.REDOND.MULT(G3,0.1)</f>
        <v>#VALUE!</v>
      </c>
      <c r="K2" s="74">
        <v>5.2</v>
      </c>
      <c r="L2" s="20" t="s">
        <v>17</v>
      </c>
      <c r="M2" s="97"/>
      <c r="N2" s="102"/>
    </row>
    <row r="3" spans="1:14" ht="25.5">
      <c r="A3" s="178">
        <v>6</v>
      </c>
      <c r="B3" s="179" t="s">
        <v>170</v>
      </c>
      <c r="C3" s="180" t="s">
        <v>171</v>
      </c>
      <c r="D3" s="180" t="s">
        <v>172</v>
      </c>
      <c r="E3" s="180" t="s">
        <v>173</v>
      </c>
      <c r="G3" s="86" t="e">
        <f>C3*D4/2</f>
        <v>#VALUE!</v>
      </c>
      <c r="I3" s="103" t="s">
        <v>34</v>
      </c>
      <c r="J3" s="104" t="e">
        <f>_XLL.REDOND.MULT(G8,0.1)</f>
        <v>#VALUE!</v>
      </c>
      <c r="K3" s="104">
        <v>12</v>
      </c>
      <c r="L3" s="105"/>
      <c r="M3" s="106"/>
      <c r="N3" s="102"/>
    </row>
    <row r="4" spans="1:14" ht="25.5">
      <c r="A4" s="178">
        <v>1</v>
      </c>
      <c r="B4" s="179" t="s">
        <v>174</v>
      </c>
      <c r="C4" s="180" t="s">
        <v>175</v>
      </c>
      <c r="D4" s="180" t="s">
        <v>173</v>
      </c>
      <c r="E4" s="180" t="s">
        <v>173</v>
      </c>
      <c r="G4" s="86"/>
      <c r="I4" s="17" t="s">
        <v>35</v>
      </c>
      <c r="J4" s="74" t="e">
        <f>_XLL.REDOND.MULT(G13,0.1)</f>
        <v>#VALUE!</v>
      </c>
      <c r="K4" s="74">
        <v>5.5</v>
      </c>
      <c r="L4" s="20"/>
      <c r="M4" s="97"/>
      <c r="N4" s="102"/>
    </row>
    <row r="5" spans="1:14" ht="25.5">
      <c r="A5" s="178">
        <v>3</v>
      </c>
      <c r="B5" s="179" t="s">
        <v>176</v>
      </c>
      <c r="C5" s="180" t="s">
        <v>175</v>
      </c>
      <c r="D5" s="180" t="s">
        <v>175</v>
      </c>
      <c r="E5" s="180" t="s">
        <v>177</v>
      </c>
      <c r="G5" s="86"/>
      <c r="I5" s="103" t="s">
        <v>36</v>
      </c>
      <c r="J5" s="104" t="e">
        <f>_XLL.REDOND.MULT(G18,0.1)</f>
        <v>#VALUE!</v>
      </c>
      <c r="K5" s="104">
        <v>21.4</v>
      </c>
      <c r="L5" s="105"/>
      <c r="M5" s="106"/>
      <c r="N5" s="102"/>
    </row>
    <row r="6" spans="1:14" ht="12.75">
      <c r="A6" s="175" t="s">
        <v>178</v>
      </c>
      <c r="B6" s="176"/>
      <c r="C6" s="176"/>
      <c r="D6" s="176"/>
      <c r="E6" s="177"/>
      <c r="G6" s="86"/>
      <c r="I6" s="17" t="s">
        <v>37</v>
      </c>
      <c r="J6" s="76" t="e">
        <f>_XLL.REDOND.MULT(G23,0.1)</f>
        <v>#VALUE!</v>
      </c>
      <c r="K6" s="76">
        <v>25.6</v>
      </c>
      <c r="L6" s="20" t="s">
        <v>21</v>
      </c>
      <c r="M6" s="97"/>
      <c r="N6" s="102"/>
    </row>
    <row r="7" spans="1:16" ht="12.75" customHeight="1">
      <c r="A7" s="178" t="s">
        <v>165</v>
      </c>
      <c r="B7" s="178" t="s">
        <v>166</v>
      </c>
      <c r="C7" s="178" t="s">
        <v>167</v>
      </c>
      <c r="D7" s="178" t="s">
        <v>168</v>
      </c>
      <c r="E7" s="178" t="s">
        <v>169</v>
      </c>
      <c r="G7" s="86"/>
      <c r="I7" s="103" t="s">
        <v>38</v>
      </c>
      <c r="J7" s="104" t="e">
        <f>_XLL.REDOND.MULT(G28,0.1)</f>
        <v>#VALUE!</v>
      </c>
      <c r="K7" s="104"/>
      <c r="L7" s="105" t="s">
        <v>23</v>
      </c>
      <c r="M7" s="106"/>
      <c r="N7" s="102"/>
      <c r="O7" s="7"/>
      <c r="P7" s="7"/>
    </row>
    <row r="8" spans="1:16" ht="12.75" customHeight="1">
      <c r="A8" s="178">
        <v>1</v>
      </c>
      <c r="B8" s="179" t="s">
        <v>179</v>
      </c>
      <c r="C8" s="180" t="s">
        <v>180</v>
      </c>
      <c r="D8" s="180" t="s">
        <v>181</v>
      </c>
      <c r="E8" s="180" t="s">
        <v>182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17.6</v>
      </c>
      <c r="L8" s="20" t="s">
        <v>20</v>
      </c>
      <c r="M8" s="97"/>
      <c r="N8" s="102"/>
      <c r="O8" s="8"/>
      <c r="P8" s="8"/>
    </row>
    <row r="9" spans="1:16" ht="38.25">
      <c r="A9" s="178">
        <v>2</v>
      </c>
      <c r="B9" s="179" t="s">
        <v>183</v>
      </c>
      <c r="C9" s="180" t="s">
        <v>175</v>
      </c>
      <c r="D9" s="180" t="s">
        <v>184</v>
      </c>
      <c r="E9" s="180" t="s">
        <v>185</v>
      </c>
      <c r="G9" s="86"/>
      <c r="I9" s="103" t="s">
        <v>40</v>
      </c>
      <c r="J9" s="104" t="e">
        <f>_XLL.REDOND.MULT(G38,0.1)</f>
        <v>#VALUE!</v>
      </c>
      <c r="K9" s="104">
        <v>12.9</v>
      </c>
      <c r="L9" s="105"/>
      <c r="M9" s="106"/>
      <c r="N9" s="102"/>
      <c r="O9" s="99"/>
      <c r="P9" s="9"/>
    </row>
    <row r="10" spans="1:16" ht="25.5">
      <c r="A10" s="178">
        <v>5</v>
      </c>
      <c r="B10" s="179" t="s">
        <v>186</v>
      </c>
      <c r="C10" s="180" t="s">
        <v>175</v>
      </c>
      <c r="D10" s="180" t="s">
        <v>175</v>
      </c>
      <c r="E10" s="180" t="s">
        <v>187</v>
      </c>
      <c r="G10" s="86"/>
      <c r="I10" s="17" t="s">
        <v>41</v>
      </c>
      <c r="J10" s="76" t="e">
        <f>_XLL.REDOND.MULT(G43,0.1)</f>
        <v>#VALUE!</v>
      </c>
      <c r="K10" s="76">
        <v>12.8</v>
      </c>
      <c r="L10" s="20"/>
      <c r="M10" s="97"/>
      <c r="N10" s="102"/>
      <c r="O10" s="100"/>
      <c r="P10" s="11"/>
    </row>
    <row r="11" spans="1:16" ht="14.25">
      <c r="A11" s="175" t="s">
        <v>188</v>
      </c>
      <c r="B11" s="176"/>
      <c r="C11" s="176"/>
      <c r="D11" s="176"/>
      <c r="E11" s="177"/>
      <c r="G11" s="86"/>
      <c r="I11" s="103" t="s">
        <v>42</v>
      </c>
      <c r="J11" s="104" t="e">
        <f>_XLL.REDOND.MULT(G48,0.1)</f>
        <v>#VALUE!</v>
      </c>
      <c r="K11" s="104">
        <v>6</v>
      </c>
      <c r="L11" s="105"/>
      <c r="M11" s="106"/>
      <c r="N11" s="102"/>
      <c r="O11" s="15"/>
      <c r="P11" s="10"/>
    </row>
    <row r="12" spans="1:16" ht="14.25">
      <c r="A12" s="178" t="s">
        <v>165</v>
      </c>
      <c r="B12" s="178" t="s">
        <v>166</v>
      </c>
      <c r="C12" s="178" t="s">
        <v>167</v>
      </c>
      <c r="D12" s="178" t="s">
        <v>168</v>
      </c>
      <c r="E12" s="178" t="s">
        <v>169</v>
      </c>
      <c r="G12" s="86"/>
      <c r="I12" s="17" t="s">
        <v>43</v>
      </c>
      <c r="J12" s="76" t="e">
        <f>_XLL.REDOND.MULT(G53,0.1)</f>
        <v>#VALUE!</v>
      </c>
      <c r="K12" s="76">
        <v>8.5</v>
      </c>
      <c r="L12" s="20" t="s">
        <v>16</v>
      </c>
      <c r="M12" s="97"/>
      <c r="N12" s="102"/>
      <c r="O12" s="15"/>
      <c r="P12" s="10"/>
    </row>
    <row r="13" spans="1:16" ht="38.25">
      <c r="A13" s="178">
        <v>8</v>
      </c>
      <c r="B13" s="179" t="s">
        <v>189</v>
      </c>
      <c r="C13" s="180" t="s">
        <v>190</v>
      </c>
      <c r="D13" s="180" t="s">
        <v>181</v>
      </c>
      <c r="E13" s="180" t="s">
        <v>172</v>
      </c>
      <c r="G13" s="86" t="e">
        <f>C13*D14/2</f>
        <v>#VALUE!</v>
      </c>
      <c r="I13" s="103" t="s">
        <v>44</v>
      </c>
      <c r="J13" s="104" t="e">
        <f>_XLL.REDOND.MULT(G58,0.1)</f>
        <v>#VALUE!</v>
      </c>
      <c r="K13" s="104">
        <v>14.4</v>
      </c>
      <c r="L13" s="105" t="s">
        <v>24</v>
      </c>
      <c r="M13" s="106"/>
      <c r="N13" s="102"/>
      <c r="O13" s="15"/>
      <c r="P13" s="10"/>
    </row>
    <row r="14" spans="1:16" ht="25.5">
      <c r="A14" s="178">
        <v>2</v>
      </c>
      <c r="B14" s="179" t="s">
        <v>191</v>
      </c>
      <c r="C14" s="180" t="s">
        <v>175</v>
      </c>
      <c r="D14" s="180" t="s">
        <v>182</v>
      </c>
      <c r="E14" s="180" t="s">
        <v>192</v>
      </c>
      <c r="G14" s="86"/>
      <c r="I14" s="18" t="s">
        <v>46</v>
      </c>
      <c r="J14" s="76" t="e">
        <f>_XLL.REDOND.MULT(G63,0.1)</f>
        <v>#VALUE!</v>
      </c>
      <c r="K14" s="76">
        <v>25.2</v>
      </c>
      <c r="L14" s="22" t="s">
        <v>24</v>
      </c>
      <c r="M14" s="98"/>
      <c r="N14" s="102"/>
      <c r="O14" s="15"/>
      <c r="P14" s="10"/>
    </row>
    <row r="15" spans="1:16" ht="25.5">
      <c r="A15" s="178">
        <v>5</v>
      </c>
      <c r="B15" s="179" t="s">
        <v>193</v>
      </c>
      <c r="C15" s="180" t="s">
        <v>175</v>
      </c>
      <c r="D15" s="180" t="s">
        <v>175</v>
      </c>
      <c r="E15" s="180" t="s">
        <v>190</v>
      </c>
      <c r="G15" s="86"/>
      <c r="I15" s="103" t="s">
        <v>47</v>
      </c>
      <c r="J15" s="104" t="e">
        <f>_XLL.REDOND.MULT(G68,0.1)</f>
        <v>#VALUE!</v>
      </c>
      <c r="K15" s="104">
        <v>5.8</v>
      </c>
      <c r="L15" s="105"/>
      <c r="M15" s="106"/>
      <c r="N15" s="102"/>
      <c r="O15" s="15"/>
      <c r="P15" s="10"/>
    </row>
    <row r="16" spans="1:16" ht="14.25">
      <c r="A16" s="175" t="s">
        <v>194</v>
      </c>
      <c r="B16" s="176"/>
      <c r="C16" s="176"/>
      <c r="D16" s="176"/>
      <c r="E16" s="177"/>
      <c r="G16" s="86"/>
      <c r="I16" s="18" t="s">
        <v>48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8" t="s">
        <v>165</v>
      </c>
      <c r="B17" s="178" t="s">
        <v>166</v>
      </c>
      <c r="C17" s="178" t="s">
        <v>167</v>
      </c>
      <c r="D17" s="178" t="s">
        <v>168</v>
      </c>
      <c r="E17" s="178" t="s">
        <v>169</v>
      </c>
      <c r="G17" s="86"/>
      <c r="M17" s="15"/>
      <c r="N17" s="10"/>
      <c r="O17" s="12"/>
      <c r="P17" s="10"/>
    </row>
    <row r="18" spans="1:16" ht="38.25">
      <c r="A18" s="178">
        <v>3</v>
      </c>
      <c r="B18" s="179" t="s">
        <v>195</v>
      </c>
      <c r="C18" s="180" t="s">
        <v>190</v>
      </c>
      <c r="D18" s="180" t="s">
        <v>182</v>
      </c>
      <c r="E18" s="180" t="s">
        <v>173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8">
        <v>4</v>
      </c>
      <c r="B19" s="179" t="s">
        <v>196</v>
      </c>
      <c r="C19" s="180" t="s">
        <v>175</v>
      </c>
      <c r="D19" s="180" t="s">
        <v>197</v>
      </c>
      <c r="E19" s="180" t="s">
        <v>177</v>
      </c>
      <c r="G19" s="86"/>
      <c r="M19" s="15"/>
      <c r="N19" s="10"/>
      <c r="O19" s="12"/>
      <c r="P19" s="10"/>
    </row>
    <row r="20" spans="1:16" ht="25.5">
      <c r="A20" s="178">
        <v>1</v>
      </c>
      <c r="B20" s="179" t="s">
        <v>198</v>
      </c>
      <c r="C20" s="180" t="s">
        <v>175</v>
      </c>
      <c r="D20" s="180" t="s">
        <v>175</v>
      </c>
      <c r="E20" s="180" t="s">
        <v>173</v>
      </c>
      <c r="G20" s="86"/>
      <c r="M20" s="16"/>
      <c r="N20" s="13"/>
      <c r="O20" s="14"/>
      <c r="P20" s="13"/>
    </row>
    <row r="21" spans="1:7" ht="12.75">
      <c r="A21" s="175" t="s">
        <v>199</v>
      </c>
      <c r="B21" s="176"/>
      <c r="C21" s="176"/>
      <c r="D21" s="176"/>
      <c r="E21" s="177"/>
      <c r="G21" s="86"/>
    </row>
    <row r="22" spans="1:7" ht="12.75">
      <c r="A22" s="178" t="s">
        <v>165</v>
      </c>
      <c r="B22" s="178" t="s">
        <v>166</v>
      </c>
      <c r="C22" s="178" t="s">
        <v>167</v>
      </c>
      <c r="D22" s="178" t="s">
        <v>168</v>
      </c>
      <c r="E22" s="178" t="s">
        <v>169</v>
      </c>
      <c r="G22" s="86"/>
    </row>
    <row r="23" spans="1:7" ht="25.5">
      <c r="A23" s="178">
        <v>6</v>
      </c>
      <c r="B23" s="179" t="s">
        <v>200</v>
      </c>
      <c r="C23" s="180" t="s">
        <v>201</v>
      </c>
      <c r="D23" s="180" t="s">
        <v>177</v>
      </c>
      <c r="E23" s="180" t="s">
        <v>202</v>
      </c>
      <c r="G23" s="86" t="e">
        <f>C23*D24/2</f>
        <v>#VALUE!</v>
      </c>
    </row>
    <row r="24" spans="1:7" ht="25.5">
      <c r="A24" s="178">
        <v>2</v>
      </c>
      <c r="B24" s="179" t="s">
        <v>203</v>
      </c>
      <c r="C24" s="180" t="s">
        <v>175</v>
      </c>
      <c r="D24" s="180" t="s">
        <v>204</v>
      </c>
      <c r="E24" s="180" t="s">
        <v>190</v>
      </c>
      <c r="G24" s="86"/>
    </row>
    <row r="25" spans="1:7" ht="38.25">
      <c r="A25" s="178">
        <v>1</v>
      </c>
      <c r="B25" s="179" t="s">
        <v>205</v>
      </c>
      <c r="C25" s="180" t="s">
        <v>175</v>
      </c>
      <c r="D25" s="180" t="s">
        <v>175</v>
      </c>
      <c r="E25" s="180" t="s">
        <v>182</v>
      </c>
      <c r="G25" s="86"/>
    </row>
    <row r="26" spans="1:7" ht="12.75">
      <c r="A26" s="175" t="s">
        <v>206</v>
      </c>
      <c r="B26" s="176"/>
      <c r="C26" s="176"/>
      <c r="D26" s="176"/>
      <c r="E26" s="177"/>
      <c r="G26" s="86"/>
    </row>
    <row r="27" spans="1:7" ht="12.75">
      <c r="A27" s="178" t="s">
        <v>165</v>
      </c>
      <c r="B27" s="178" t="s">
        <v>166</v>
      </c>
      <c r="C27" s="178" t="s">
        <v>167</v>
      </c>
      <c r="D27" s="178" t="s">
        <v>168</v>
      </c>
      <c r="E27" s="178" t="s">
        <v>169</v>
      </c>
      <c r="G27" s="86"/>
    </row>
    <row r="28" spans="1:7" ht="38.25">
      <c r="A28" s="178">
        <v>2</v>
      </c>
      <c r="B28" s="179" t="s">
        <v>207</v>
      </c>
      <c r="C28" s="180" t="s">
        <v>208</v>
      </c>
      <c r="D28" s="180" t="s">
        <v>209</v>
      </c>
      <c r="E28" s="180" t="s">
        <v>185</v>
      </c>
      <c r="G28" s="86" t="e">
        <f>C28*D29/2</f>
        <v>#VALUE!</v>
      </c>
    </row>
    <row r="29" spans="1:7" ht="25.5">
      <c r="A29" s="178">
        <v>1</v>
      </c>
      <c r="B29" s="179" t="s">
        <v>210</v>
      </c>
      <c r="C29" s="180" t="s">
        <v>175</v>
      </c>
      <c r="D29" s="180" t="s">
        <v>211</v>
      </c>
      <c r="E29" s="180" t="s">
        <v>212</v>
      </c>
      <c r="G29" s="86"/>
    </row>
    <row r="30" spans="1:7" ht="25.5">
      <c r="A30" s="178">
        <v>3</v>
      </c>
      <c r="B30" s="179" t="s">
        <v>213</v>
      </c>
      <c r="C30" s="180" t="s">
        <v>175</v>
      </c>
      <c r="D30" s="180" t="s">
        <v>175</v>
      </c>
      <c r="E30" s="180" t="s">
        <v>214</v>
      </c>
      <c r="G30" s="86"/>
    </row>
    <row r="31" spans="1:7" ht="12.75">
      <c r="A31" s="175" t="s">
        <v>215</v>
      </c>
      <c r="B31" s="176"/>
      <c r="C31" s="176"/>
      <c r="D31" s="176"/>
      <c r="E31" s="177"/>
      <c r="G31" s="86"/>
    </row>
    <row r="32" spans="1:16" ht="12.75">
      <c r="A32" s="178" t="s">
        <v>165</v>
      </c>
      <c r="B32" s="178" t="s">
        <v>166</v>
      </c>
      <c r="C32" s="178" t="s">
        <v>167</v>
      </c>
      <c r="D32" s="178" t="s">
        <v>168</v>
      </c>
      <c r="E32" s="178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8">
        <v>1</v>
      </c>
      <c r="B33" s="179" t="s">
        <v>216</v>
      </c>
      <c r="C33" s="180" t="s">
        <v>217</v>
      </c>
      <c r="D33" s="180" t="s">
        <v>202</v>
      </c>
      <c r="E33" s="180" t="s">
        <v>181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5.5">
      <c r="A34" s="178">
        <v>4</v>
      </c>
      <c r="B34" s="179" t="s">
        <v>218</v>
      </c>
      <c r="C34" s="180" t="s">
        <v>175</v>
      </c>
      <c r="D34" s="180" t="s">
        <v>190</v>
      </c>
      <c r="E34" s="180" t="s">
        <v>182</v>
      </c>
      <c r="G34" s="86"/>
      <c r="L34" s="78"/>
      <c r="M34" s="78"/>
      <c r="N34" s="78"/>
      <c r="O34" s="78"/>
      <c r="P34" s="78"/>
    </row>
    <row r="35" spans="1:16" ht="38.25">
      <c r="A35" s="178">
        <v>2</v>
      </c>
      <c r="B35" s="179" t="s">
        <v>219</v>
      </c>
      <c r="C35" s="180" t="s">
        <v>175</v>
      </c>
      <c r="D35" s="180" t="s">
        <v>175</v>
      </c>
      <c r="E35" s="180" t="s">
        <v>220</v>
      </c>
      <c r="G35" s="86"/>
      <c r="L35" s="78"/>
      <c r="M35" s="78"/>
      <c r="N35" s="78"/>
      <c r="O35" s="78"/>
      <c r="P35" s="78"/>
    </row>
    <row r="36" spans="1:36" s="75" customFormat="1" ht="12.75">
      <c r="A36" s="175" t="s">
        <v>221</v>
      </c>
      <c r="B36" s="176"/>
      <c r="C36" s="176"/>
      <c r="D36" s="176"/>
      <c r="E36" s="177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8" t="s">
        <v>165</v>
      </c>
      <c r="B37" s="178" t="s">
        <v>166</v>
      </c>
      <c r="C37" s="178" t="s">
        <v>167</v>
      </c>
      <c r="D37" s="178" t="s">
        <v>168</v>
      </c>
      <c r="E37" s="178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8">
        <v>2</v>
      </c>
      <c r="B38" s="179" t="s">
        <v>222</v>
      </c>
      <c r="C38" s="180" t="s">
        <v>223</v>
      </c>
      <c r="D38" s="180" t="s">
        <v>220</v>
      </c>
      <c r="E38" s="180" t="s">
        <v>182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8">
        <v>4</v>
      </c>
      <c r="B39" s="179" t="s">
        <v>224</v>
      </c>
      <c r="C39" s="180" t="s">
        <v>175</v>
      </c>
      <c r="D39" s="180" t="s">
        <v>181</v>
      </c>
      <c r="E39" s="180" t="s">
        <v>172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25.5">
      <c r="A40" s="178">
        <v>1</v>
      </c>
      <c r="B40" s="179" t="s">
        <v>225</v>
      </c>
      <c r="C40" s="180" t="s">
        <v>175</v>
      </c>
      <c r="D40" s="180" t="s">
        <v>175</v>
      </c>
      <c r="E40" s="180" t="s">
        <v>181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5" t="s">
        <v>226</v>
      </c>
      <c r="B41" s="176"/>
      <c r="C41" s="176"/>
      <c r="D41" s="176"/>
      <c r="E41" s="177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8" t="s">
        <v>165</v>
      </c>
      <c r="B42" s="178" t="s">
        <v>166</v>
      </c>
      <c r="C42" s="178" t="s">
        <v>167</v>
      </c>
      <c r="D42" s="178" t="s">
        <v>168</v>
      </c>
      <c r="E42" s="178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38.25">
      <c r="A43" s="178">
        <v>6</v>
      </c>
      <c r="B43" s="179" t="s">
        <v>227</v>
      </c>
      <c r="C43" s="180" t="s">
        <v>202</v>
      </c>
      <c r="D43" s="180" t="s">
        <v>192</v>
      </c>
      <c r="E43" s="180" t="s">
        <v>182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78">
        <v>1</v>
      </c>
      <c r="B44" s="179" t="s">
        <v>228</v>
      </c>
      <c r="C44" s="180" t="s">
        <v>175</v>
      </c>
      <c r="D44" s="180" t="s">
        <v>201</v>
      </c>
      <c r="E44" s="180" t="s">
        <v>204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8">
        <v>5</v>
      </c>
      <c r="B45" s="179" t="s">
        <v>229</v>
      </c>
      <c r="C45" s="180" t="s">
        <v>175</v>
      </c>
      <c r="D45" s="180" t="s">
        <v>175</v>
      </c>
      <c r="E45" s="180" t="s">
        <v>230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5" t="s">
        <v>231</v>
      </c>
      <c r="B46" s="176"/>
      <c r="C46" s="176"/>
      <c r="D46" s="176"/>
      <c r="E46" s="177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8" t="s">
        <v>165</v>
      </c>
      <c r="B47" s="178" t="s">
        <v>166</v>
      </c>
      <c r="C47" s="178" t="s">
        <v>167</v>
      </c>
      <c r="D47" s="178" t="s">
        <v>168</v>
      </c>
      <c r="E47" s="178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8">
        <v>1</v>
      </c>
      <c r="B48" s="179" t="s">
        <v>232</v>
      </c>
      <c r="C48" s="180" t="s">
        <v>172</v>
      </c>
      <c r="D48" s="180" t="s">
        <v>192</v>
      </c>
      <c r="E48" s="180" t="s">
        <v>173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38.25">
      <c r="A49" s="178">
        <v>4</v>
      </c>
      <c r="B49" s="179" t="s">
        <v>233</v>
      </c>
      <c r="C49" s="180" t="s">
        <v>182</v>
      </c>
      <c r="D49" s="180" t="s">
        <v>182</v>
      </c>
      <c r="E49" s="180" t="s">
        <v>192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38.25">
      <c r="A50" s="178">
        <v>5</v>
      </c>
      <c r="B50" s="179" t="s">
        <v>234</v>
      </c>
      <c r="C50" s="180" t="s">
        <v>175</v>
      </c>
      <c r="D50" s="180" t="s">
        <v>175</v>
      </c>
      <c r="E50" s="180" t="s">
        <v>182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5" t="s">
        <v>235</v>
      </c>
      <c r="B51" s="176"/>
      <c r="C51" s="176"/>
      <c r="D51" s="176"/>
      <c r="E51" s="177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8" t="s">
        <v>165</v>
      </c>
      <c r="B52" s="178" t="s">
        <v>166</v>
      </c>
      <c r="C52" s="178" t="s">
        <v>167</v>
      </c>
      <c r="D52" s="178" t="s">
        <v>168</v>
      </c>
      <c r="E52" s="178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78">
        <v>4</v>
      </c>
      <c r="B53" s="179" t="s">
        <v>236</v>
      </c>
      <c r="C53" s="180" t="s">
        <v>209</v>
      </c>
      <c r="D53" s="180" t="s">
        <v>192</v>
      </c>
      <c r="E53" s="180" t="s">
        <v>173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38.25">
      <c r="A54" s="178">
        <v>3</v>
      </c>
      <c r="B54" s="179" t="s">
        <v>237</v>
      </c>
      <c r="C54" s="180" t="s">
        <v>175</v>
      </c>
      <c r="D54" s="180" t="s">
        <v>171</v>
      </c>
      <c r="E54" s="180" t="s">
        <v>184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8">
        <v>6</v>
      </c>
      <c r="B55" s="179" t="s">
        <v>238</v>
      </c>
      <c r="C55" s="180" t="s">
        <v>175</v>
      </c>
      <c r="D55" s="180" t="s">
        <v>175</v>
      </c>
      <c r="E55" s="180" t="s">
        <v>202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5" t="s">
        <v>239</v>
      </c>
      <c r="B56" s="176"/>
      <c r="C56" s="176"/>
      <c r="D56" s="176"/>
      <c r="E56" s="177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8" t="s">
        <v>165</v>
      </c>
      <c r="B57" s="178" t="s">
        <v>166</v>
      </c>
      <c r="C57" s="178" t="s">
        <v>167</v>
      </c>
      <c r="D57" s="178" t="s">
        <v>168</v>
      </c>
      <c r="E57" s="178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8">
        <v>3</v>
      </c>
      <c r="B58" s="179" t="s">
        <v>240</v>
      </c>
      <c r="C58" s="180" t="s">
        <v>241</v>
      </c>
      <c r="D58" s="180" t="s">
        <v>202</v>
      </c>
      <c r="E58" s="180" t="s">
        <v>181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8">
        <v>1</v>
      </c>
      <c r="B59" s="179" t="s">
        <v>242</v>
      </c>
      <c r="C59" s="180" t="s">
        <v>175</v>
      </c>
      <c r="D59" s="180" t="s">
        <v>177</v>
      </c>
      <c r="E59" s="180" t="s">
        <v>182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8">
        <v>9</v>
      </c>
      <c r="B60" s="179" t="s">
        <v>243</v>
      </c>
      <c r="C60" s="180" t="s">
        <v>175</v>
      </c>
      <c r="D60" s="180" t="s">
        <v>175</v>
      </c>
      <c r="E60" s="180" t="s">
        <v>244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5" t="s">
        <v>245</v>
      </c>
      <c r="B61" s="176"/>
      <c r="C61" s="176"/>
      <c r="D61" s="176"/>
      <c r="E61" s="177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8" t="s">
        <v>165</v>
      </c>
      <c r="B62" s="178" t="s">
        <v>166</v>
      </c>
      <c r="C62" s="178" t="s">
        <v>167</v>
      </c>
      <c r="D62" s="178" t="s">
        <v>168</v>
      </c>
      <c r="E62" s="178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8">
        <v>1</v>
      </c>
      <c r="B63" s="179" t="s">
        <v>246</v>
      </c>
      <c r="C63" s="180" t="s">
        <v>247</v>
      </c>
      <c r="D63" s="180" t="s">
        <v>248</v>
      </c>
      <c r="E63" s="180" t="s">
        <v>220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8">
        <v>9</v>
      </c>
      <c r="B64" s="179" t="s">
        <v>249</v>
      </c>
      <c r="C64" s="180" t="s">
        <v>175</v>
      </c>
      <c r="D64" s="180" t="s">
        <v>250</v>
      </c>
      <c r="E64" s="180" t="s">
        <v>209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8">
        <v>6</v>
      </c>
      <c r="B65" s="179" t="s">
        <v>251</v>
      </c>
      <c r="C65" s="180" t="s">
        <v>175</v>
      </c>
      <c r="D65" s="180" t="s">
        <v>175</v>
      </c>
      <c r="E65" s="180" t="s">
        <v>204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5" t="s">
        <v>252</v>
      </c>
      <c r="B66" s="176"/>
      <c r="C66" s="176"/>
      <c r="D66" s="176"/>
      <c r="E66" s="177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8" t="s">
        <v>165</v>
      </c>
      <c r="B67" s="178" t="s">
        <v>166</v>
      </c>
      <c r="C67" s="178" t="s">
        <v>167</v>
      </c>
      <c r="D67" s="178" t="s">
        <v>168</v>
      </c>
      <c r="E67" s="178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8">
        <v>4</v>
      </c>
      <c r="B68" s="179" t="s">
        <v>253</v>
      </c>
      <c r="C68" s="180" t="s">
        <v>192</v>
      </c>
      <c r="D68" s="180" t="s">
        <v>173</v>
      </c>
      <c r="E68" s="180" t="s">
        <v>173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8">
        <v>5</v>
      </c>
      <c r="B69" s="179" t="s">
        <v>254</v>
      </c>
      <c r="C69" s="180" t="s">
        <v>175</v>
      </c>
      <c r="D69" s="180" t="s">
        <v>248</v>
      </c>
      <c r="E69" s="180" t="s">
        <v>192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8">
        <v>2</v>
      </c>
      <c r="B70" s="179" t="s">
        <v>255</v>
      </c>
      <c r="C70" s="180" t="s">
        <v>175</v>
      </c>
      <c r="D70" s="180" t="s">
        <v>175</v>
      </c>
      <c r="E70" s="180" t="s">
        <v>256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D134" sqref="D132:D13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110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111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112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113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114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115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116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117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118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119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120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121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122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123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124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125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126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127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128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129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130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131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132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133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134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135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136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137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138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139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140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141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142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143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144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145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146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147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148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149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150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151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152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153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154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155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156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157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158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159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160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20" t="s">
        <v>110</v>
      </c>
      <c r="F52" s="120"/>
      <c r="G52" s="120"/>
      <c r="H52" s="120"/>
      <c r="I52" s="120"/>
      <c r="J52" s="120"/>
      <c r="K52" s="56"/>
    </row>
    <row r="53" spans="1:13" ht="18" customHeight="1">
      <c r="A53" s="21"/>
      <c r="B53" s="21"/>
      <c r="C53" s="21"/>
      <c r="D53" s="56"/>
      <c r="E53" s="120"/>
      <c r="F53" s="120"/>
      <c r="G53" s="120"/>
      <c r="H53" s="120"/>
      <c r="I53" s="120"/>
      <c r="J53" s="120"/>
      <c r="K53" s="56"/>
      <c r="L53" s="21"/>
      <c r="M53" s="21"/>
    </row>
    <row r="54" spans="1:13" ht="18" customHeight="1">
      <c r="A54" s="21"/>
      <c r="B54" s="21"/>
      <c r="C54" s="21"/>
      <c r="D54" s="56"/>
      <c r="E54" s="120"/>
      <c r="F54" s="120"/>
      <c r="G54" s="120"/>
      <c r="H54" s="120"/>
      <c r="I54" s="120"/>
      <c r="J54" s="120"/>
      <c r="K54" s="56"/>
      <c r="L54" s="21"/>
      <c r="M54" s="21"/>
    </row>
    <row r="55" spans="1:13" s="3" customFormat="1" ht="18.75" customHeight="1">
      <c r="A55" s="109">
        <v>44536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 t="str">
        <f>Info!L2</f>
        <v>7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6</v>
      </c>
      <c r="C59" s="65"/>
      <c r="D59" s="80" t="str">
        <f>Info!C3</f>
        <v> 5.00   </v>
      </c>
      <c r="E59" s="80" t="str">
        <f>Info!D3</f>
        <v> 2.20   </v>
      </c>
      <c r="F59" s="80" t="str">
        <f>Info!E3</f>
        <v> 2.10   </v>
      </c>
      <c r="G59" s="63"/>
      <c r="H59" s="58" t="s">
        <v>0</v>
      </c>
      <c r="I59" s="64">
        <f>Info!A43</f>
        <v>6</v>
      </c>
      <c r="J59" s="65"/>
      <c r="K59" s="80" t="str">
        <f>Info!C43</f>
        <v> 3.20   </v>
      </c>
      <c r="L59" s="80" t="str">
        <f>Info!D43</f>
        <v> 2.40   </v>
      </c>
      <c r="M59" s="80" t="str">
        <f>Info!E43</f>
        <v> 2.60   </v>
      </c>
      <c r="O59" s="2"/>
    </row>
    <row r="60" spans="1:15" s="3" customFormat="1" ht="12.75">
      <c r="A60" s="58" t="s">
        <v>1</v>
      </c>
      <c r="B60" s="64">
        <f>Info!A4</f>
        <v>1</v>
      </c>
      <c r="C60" s="65"/>
      <c r="D60" s="81" t="str">
        <f>Info!C4</f>
        <v>     </v>
      </c>
      <c r="E60" s="80" t="str">
        <f>Info!D4</f>
        <v> 2.10   </v>
      </c>
      <c r="F60" s="80" t="str">
        <f>Info!E4</f>
        <v> 2.10   </v>
      </c>
      <c r="G60" s="63"/>
      <c r="H60" s="58" t="s">
        <v>1</v>
      </c>
      <c r="I60" s="64">
        <f>Info!A44</f>
        <v>1</v>
      </c>
      <c r="J60" s="65"/>
      <c r="K60" s="81"/>
      <c r="L60" s="80" t="str">
        <f>Info!D44</f>
        <v> 8.00   </v>
      </c>
      <c r="M60" s="80" t="str">
        <f>Info!E44</f>
        <v> 6.40   </v>
      </c>
      <c r="O60" s="2"/>
    </row>
    <row r="61" spans="1:15" s="3" customFormat="1" ht="12.75">
      <c r="A61" s="58" t="s">
        <v>2</v>
      </c>
      <c r="B61" s="64">
        <f>Info!A5</f>
        <v>3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3.80   </v>
      </c>
      <c r="G61" s="63"/>
      <c r="H61" s="58" t="s">
        <v>2</v>
      </c>
      <c r="I61" s="64">
        <f>Info!A45</f>
        <v>5</v>
      </c>
      <c r="J61" s="65"/>
      <c r="K61" s="81"/>
      <c r="L61" s="81"/>
      <c r="M61" s="80" t="str">
        <f>Info!E45</f>
        <v> 7.20   </v>
      </c>
      <c r="O61" s="2"/>
    </row>
    <row r="62" spans="1:15" ht="12.75">
      <c r="A62" s="111" t="s">
        <v>9</v>
      </c>
      <c r="B62" s="111"/>
      <c r="C62" s="59" t="s">
        <v>257</v>
      </c>
      <c r="D62" s="82"/>
      <c r="E62" s="79"/>
      <c r="F62" s="83"/>
      <c r="G62" s="63"/>
      <c r="H62" s="111" t="s">
        <v>9</v>
      </c>
      <c r="I62" s="111"/>
      <c r="J62" s="59" t="s">
        <v>288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5.2</v>
      </c>
      <c r="D63" s="59"/>
      <c r="E63" s="66"/>
      <c r="F63" s="67"/>
      <c r="G63" s="63"/>
      <c r="H63" s="111" t="s">
        <v>7</v>
      </c>
      <c r="I63" s="111"/>
      <c r="J63" s="79">
        <f>Info!K10</f>
        <v>12.8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258</v>
      </c>
      <c r="D64" s="59"/>
      <c r="E64" s="66"/>
      <c r="F64" s="67"/>
      <c r="G64" s="63"/>
      <c r="H64" s="111" t="s">
        <v>11</v>
      </c>
      <c r="I64" s="111"/>
      <c r="J64" s="59" t="s">
        <v>289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259</v>
      </c>
      <c r="D65" s="110"/>
      <c r="E65" s="110" t="s">
        <v>260</v>
      </c>
      <c r="F65" s="110"/>
      <c r="G65" s="63"/>
      <c r="H65" s="115" t="s">
        <v>12</v>
      </c>
      <c r="I65" s="115"/>
      <c r="J65" s="110" t="s">
        <v>290</v>
      </c>
      <c r="K65" s="110"/>
      <c r="L65" s="110" t="s">
        <v>291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1</v>
      </c>
      <c r="C69" s="65"/>
      <c r="D69" s="80" t="str">
        <f>Info!C8</f>
        <v> 5.20   </v>
      </c>
      <c r="E69" s="80" t="str">
        <f>Info!D8</f>
        <v> 2.80   </v>
      </c>
      <c r="F69" s="80" t="str">
        <f>Info!E8</f>
        <v> 2.60   </v>
      </c>
      <c r="G69" s="63"/>
      <c r="H69" s="58" t="s">
        <v>0</v>
      </c>
      <c r="I69" s="64">
        <f>Info!A48</f>
        <v>1</v>
      </c>
      <c r="J69" s="65"/>
      <c r="K69" s="80" t="str">
        <f>Info!C48</f>
        <v> 2.20   </v>
      </c>
      <c r="L69" s="80" t="str">
        <f>Info!D48</f>
        <v> 2.40   </v>
      </c>
      <c r="M69" s="80" t="str">
        <f>Info!E48</f>
        <v> 2.10   </v>
      </c>
      <c r="O69" s="2"/>
    </row>
    <row r="70" spans="1:15" s="3" customFormat="1" ht="12.75">
      <c r="A70" s="58" t="s">
        <v>1</v>
      </c>
      <c r="B70" s="64">
        <f>Info!A9</f>
        <v>2</v>
      </c>
      <c r="C70" s="65"/>
      <c r="D70" s="81" t="str">
        <f>Info!C9</f>
        <v>     </v>
      </c>
      <c r="E70" s="80" t="str">
        <f>Info!D9</f>
        <v> 4.60   </v>
      </c>
      <c r="F70" s="80" t="str">
        <f>Info!E9</f>
        <v> 4.40   </v>
      </c>
      <c r="G70" s="63"/>
      <c r="H70" s="58" t="s">
        <v>1</v>
      </c>
      <c r="I70" s="64">
        <f>Info!A49</f>
        <v>4</v>
      </c>
      <c r="J70" s="65"/>
      <c r="K70" s="81"/>
      <c r="L70" s="80" t="str">
        <f>Info!D49</f>
        <v> 2.60   </v>
      </c>
      <c r="M70" s="80" t="str">
        <f>Info!E49</f>
        <v> 2.40   </v>
      </c>
      <c r="O70" s="2"/>
    </row>
    <row r="71" spans="1:15" s="3" customFormat="1" ht="12.75">
      <c r="A71" s="58" t="s">
        <v>2</v>
      </c>
      <c r="B71" s="64">
        <f>Info!A10</f>
        <v>5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6.00   </v>
      </c>
      <c r="G71" s="63"/>
      <c r="H71" s="58" t="s">
        <v>2</v>
      </c>
      <c r="I71" s="64">
        <f>Info!A50</f>
        <v>5</v>
      </c>
      <c r="J71" s="65"/>
      <c r="K71" s="81"/>
      <c r="L71" s="81"/>
      <c r="M71" s="80" t="str">
        <f>Info!E50</f>
        <v> 2.60   </v>
      </c>
      <c r="O71" s="2"/>
    </row>
    <row r="72" spans="1:15" ht="12.75">
      <c r="A72" s="111" t="s">
        <v>9</v>
      </c>
      <c r="B72" s="111"/>
      <c r="C72" s="59" t="s">
        <v>261</v>
      </c>
      <c r="D72" s="59" t="s">
        <v>14</v>
      </c>
      <c r="E72" s="59" t="s">
        <v>263</v>
      </c>
      <c r="F72" s="60"/>
      <c r="G72" s="63"/>
      <c r="H72" s="111" t="s">
        <v>9</v>
      </c>
      <c r="I72" s="111"/>
      <c r="J72" s="59" t="s">
        <v>292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12</v>
      </c>
      <c r="D73" s="59"/>
      <c r="E73" s="66"/>
      <c r="F73" s="67"/>
      <c r="G73" s="63"/>
      <c r="H73" s="111" t="s">
        <v>7</v>
      </c>
      <c r="I73" s="111"/>
      <c r="J73" s="79">
        <f>Info!K11</f>
        <v>6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262</v>
      </c>
      <c r="D74" s="59"/>
      <c r="E74" s="66"/>
      <c r="F74" s="67"/>
      <c r="G74" s="63"/>
      <c r="H74" s="111" t="s">
        <v>11</v>
      </c>
      <c r="I74" s="111"/>
      <c r="J74" s="59" t="s">
        <v>293</v>
      </c>
      <c r="K74" s="59"/>
      <c r="L74" s="66"/>
      <c r="M74" s="67"/>
      <c r="O74" s="2"/>
    </row>
    <row r="75" spans="1:13" ht="12.75">
      <c r="A75" s="115"/>
      <c r="B75" s="115"/>
      <c r="C75" s="110"/>
      <c r="D75" s="110"/>
      <c r="E75" s="110"/>
      <c r="F75" s="110"/>
      <c r="G75" s="63"/>
      <c r="H75" s="115" t="s">
        <v>12</v>
      </c>
      <c r="I75" s="115"/>
      <c r="J75" s="110" t="s">
        <v>294</v>
      </c>
      <c r="K75" s="110"/>
      <c r="L75" s="110" t="s">
        <v>295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 t="str">
        <f>Info!L12</f>
        <v>1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8</v>
      </c>
      <c r="C79" s="65"/>
      <c r="D79" s="80" t="str">
        <f>Info!C13</f>
        <v> 4.20   </v>
      </c>
      <c r="E79" s="80" t="str">
        <f>Info!D13</f>
        <v> 2.80   </v>
      </c>
      <c r="F79" s="80" t="str">
        <f>Info!E13</f>
        <v> 2.20   </v>
      </c>
      <c r="G79" s="63"/>
      <c r="H79" s="58" t="s">
        <v>0</v>
      </c>
      <c r="I79" s="64">
        <f>Info!A53</f>
        <v>4</v>
      </c>
      <c r="J79" s="65"/>
      <c r="K79" s="80" t="str">
        <f>Info!C53</f>
        <v> 3.40   </v>
      </c>
      <c r="L79" s="80" t="str">
        <f>Info!D53</f>
        <v> 2.40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2.60   </v>
      </c>
      <c r="F80" s="80" t="str">
        <f>Info!E14</f>
        <v> 2.40   </v>
      </c>
      <c r="G80" s="63"/>
      <c r="H80" s="58" t="s">
        <v>1</v>
      </c>
      <c r="I80" s="64">
        <f>Info!A54</f>
        <v>3</v>
      </c>
      <c r="J80" s="65"/>
      <c r="K80" s="81"/>
      <c r="L80" s="80" t="str">
        <f>Info!D54</f>
        <v> 5.00   </v>
      </c>
      <c r="M80" s="80" t="str">
        <f>Info!E54</f>
        <v> 4.60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4.20   </v>
      </c>
      <c r="G81" s="63"/>
      <c r="H81" s="58" t="s">
        <v>2</v>
      </c>
      <c r="I81" s="64">
        <f>Info!A55</f>
        <v>6</v>
      </c>
      <c r="J81" s="65"/>
      <c r="K81" s="81"/>
      <c r="L81" s="81"/>
      <c r="M81" s="80" t="str">
        <f>Info!E55</f>
        <v> 3.20   </v>
      </c>
    </row>
    <row r="82" spans="1:13" ht="12.75">
      <c r="A82" s="111" t="s">
        <v>9</v>
      </c>
      <c r="B82" s="111"/>
      <c r="C82" s="59" t="s">
        <v>264</v>
      </c>
      <c r="D82" s="58"/>
      <c r="E82" s="59"/>
      <c r="F82" s="60"/>
      <c r="G82" s="63"/>
      <c r="H82" s="111" t="s">
        <v>9</v>
      </c>
      <c r="I82" s="111"/>
      <c r="J82" s="59" t="s">
        <v>296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5.5</v>
      </c>
      <c r="D83" s="59"/>
      <c r="E83" s="66"/>
      <c r="F83" s="67"/>
      <c r="G83" s="63"/>
      <c r="H83" s="111" t="s">
        <v>7</v>
      </c>
      <c r="I83" s="111"/>
      <c r="J83" s="79">
        <f>Info!K12</f>
        <v>8.5</v>
      </c>
      <c r="K83" s="59" t="s">
        <v>10</v>
      </c>
      <c r="L83" s="66" t="s">
        <v>298</v>
      </c>
      <c r="M83" s="67"/>
    </row>
    <row r="84" spans="1:13" ht="12.75">
      <c r="A84" s="111" t="s">
        <v>11</v>
      </c>
      <c r="B84" s="111"/>
      <c r="C84" s="59" t="s">
        <v>265</v>
      </c>
      <c r="D84" s="59"/>
      <c r="E84" s="66"/>
      <c r="F84" s="67"/>
      <c r="G84" s="63"/>
      <c r="H84" s="111" t="s">
        <v>11</v>
      </c>
      <c r="I84" s="111"/>
      <c r="J84" s="59" t="s">
        <v>297</v>
      </c>
      <c r="K84" s="59"/>
      <c r="L84" s="66"/>
      <c r="M84" s="67"/>
    </row>
    <row r="85" spans="1:13" ht="12.75">
      <c r="A85" s="115" t="s">
        <v>12</v>
      </c>
      <c r="B85" s="115"/>
      <c r="C85" s="110" t="s">
        <v>266</v>
      </c>
      <c r="D85" s="110"/>
      <c r="E85" s="110" t="s">
        <v>267</v>
      </c>
      <c r="F85" s="110"/>
      <c r="G85" s="63"/>
      <c r="H85" s="115"/>
      <c r="I85" s="115"/>
      <c r="J85" s="110"/>
      <c r="K85" s="110"/>
      <c r="L85" s="110"/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 t="str">
        <f>Info!L13</f>
        <v>8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3</v>
      </c>
      <c r="C89" s="65"/>
      <c r="D89" s="80" t="str">
        <f>Info!C18</f>
        <v> 4.20   </v>
      </c>
      <c r="E89" s="80" t="str">
        <f>Info!D18</f>
        <v> 2.60   </v>
      </c>
      <c r="F89" s="80" t="str">
        <f>Info!E18</f>
        <v> 2.10   </v>
      </c>
      <c r="G89" s="63"/>
      <c r="H89" s="58" t="s">
        <v>0</v>
      </c>
      <c r="I89" s="64">
        <f>Info!A58</f>
        <v>3</v>
      </c>
      <c r="J89" s="65"/>
      <c r="K89" s="80" t="str">
        <f>Info!C58</f>
        <v> 7.60   </v>
      </c>
      <c r="L89" s="80" t="str">
        <f>Info!D58</f>
        <v> 3.20   </v>
      </c>
      <c r="M89" s="80" t="str">
        <f>Info!E58</f>
        <v> 2.80   </v>
      </c>
    </row>
    <row r="90" spans="1:13" ht="12.75">
      <c r="A90" s="58" t="s">
        <v>1</v>
      </c>
      <c r="B90" s="64">
        <f>Info!A19</f>
        <v>4</v>
      </c>
      <c r="C90" s="65"/>
      <c r="D90" s="81"/>
      <c r="E90" s="80" t="str">
        <f>Info!D19</f>
        <v> 10.20   </v>
      </c>
      <c r="F90" s="80" t="str">
        <f>Info!E19</f>
        <v> 3.80   </v>
      </c>
      <c r="G90" s="63"/>
      <c r="H90" s="58" t="s">
        <v>1</v>
      </c>
      <c r="I90" s="64">
        <f>Info!A59</f>
        <v>1</v>
      </c>
      <c r="J90" s="65"/>
      <c r="K90" s="81"/>
      <c r="L90" s="80" t="str">
        <f>Info!D59</f>
        <v> 3.80   </v>
      </c>
      <c r="M90" s="80" t="str">
        <f>Info!E59</f>
        <v> 2.60   </v>
      </c>
    </row>
    <row r="91" spans="1:13" ht="12.75">
      <c r="A91" s="58" t="s">
        <v>2</v>
      </c>
      <c r="B91" s="64">
        <f>Info!A20</f>
        <v>1</v>
      </c>
      <c r="C91" s="65"/>
      <c r="D91" s="81"/>
      <c r="E91" s="81"/>
      <c r="F91" s="80" t="str">
        <f>Info!E20</f>
        <v> 2.10   </v>
      </c>
      <c r="G91" s="63"/>
      <c r="H91" s="58" t="s">
        <v>2</v>
      </c>
      <c r="I91" s="64">
        <f>Info!A60</f>
        <v>9</v>
      </c>
      <c r="J91" s="65"/>
      <c r="K91" s="81"/>
      <c r="L91" s="81"/>
      <c r="M91" s="80" t="str">
        <f>Info!E60</f>
        <v> 3.40</v>
      </c>
    </row>
    <row r="92" spans="1:13" ht="12.75">
      <c r="A92" s="111" t="s">
        <v>9</v>
      </c>
      <c r="B92" s="111"/>
      <c r="C92" s="59" t="s">
        <v>268</v>
      </c>
      <c r="D92" s="58"/>
      <c r="E92" s="59"/>
      <c r="F92" s="60"/>
      <c r="G92" s="63"/>
      <c r="H92" s="111" t="s">
        <v>9</v>
      </c>
      <c r="I92" s="111"/>
      <c r="J92" s="59" t="s">
        <v>299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21.4</v>
      </c>
      <c r="D93" s="59"/>
      <c r="E93" s="66"/>
      <c r="F93" s="67"/>
      <c r="G93" s="63"/>
      <c r="H93" s="111" t="s">
        <v>7</v>
      </c>
      <c r="I93" s="111"/>
      <c r="J93" s="79">
        <f>Info!K13</f>
        <v>14.4</v>
      </c>
      <c r="K93" s="59"/>
      <c r="L93" s="66"/>
      <c r="M93" s="67"/>
    </row>
    <row r="94" spans="1:13" ht="12.75">
      <c r="A94" s="111" t="s">
        <v>11</v>
      </c>
      <c r="B94" s="111"/>
      <c r="C94" s="59" t="s">
        <v>269</v>
      </c>
      <c r="D94" s="59"/>
      <c r="E94" s="66"/>
      <c r="F94" s="67"/>
      <c r="G94" s="63"/>
      <c r="H94" s="111" t="s">
        <v>11</v>
      </c>
      <c r="I94" s="111"/>
      <c r="J94" s="59" t="s">
        <v>300</v>
      </c>
      <c r="K94" s="59"/>
      <c r="L94" s="66"/>
      <c r="M94" s="67"/>
    </row>
    <row r="95" spans="1:13" ht="12.75">
      <c r="A95" s="115" t="s">
        <v>12</v>
      </c>
      <c r="B95" s="115"/>
      <c r="C95" s="110" t="s">
        <v>270</v>
      </c>
      <c r="D95" s="110"/>
      <c r="E95" s="110" t="s">
        <v>271</v>
      </c>
      <c r="F95" s="110"/>
      <c r="G95" s="63"/>
      <c r="H95" s="115" t="s">
        <v>12</v>
      </c>
      <c r="I95" s="115"/>
      <c r="J95" s="110" t="s">
        <v>301</v>
      </c>
      <c r="K95" s="110"/>
      <c r="L95" s="110" t="s">
        <v>302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 t="str">
        <f>Info!L6</f>
        <v>4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 t="str">
        <f>Info!L14</f>
        <v>8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6</v>
      </c>
      <c r="C99" s="65"/>
      <c r="D99" s="80" t="str">
        <f>Info!C23</f>
        <v> 8.00   </v>
      </c>
      <c r="E99" s="80" t="str">
        <f>Info!D23</f>
        <v> 3.80   </v>
      </c>
      <c r="F99" s="80" t="str">
        <f>Info!E23</f>
        <v> 3.20   </v>
      </c>
      <c r="G99" s="63"/>
      <c r="H99" s="58" t="s">
        <v>0</v>
      </c>
      <c r="I99" s="64">
        <f>Info!A63</f>
        <v>1</v>
      </c>
      <c r="J99" s="65"/>
      <c r="K99" s="80" t="str">
        <f>Info!C63</f>
        <v> 9.00   </v>
      </c>
      <c r="L99" s="80" t="str">
        <f>Info!D63</f>
        <v> 4.80   </v>
      </c>
      <c r="M99" s="80" t="str">
        <f>Info!E63</f>
        <v> 3.60   </v>
      </c>
    </row>
    <row r="100" spans="1:20" ht="12.75">
      <c r="A100" s="58" t="s">
        <v>1</v>
      </c>
      <c r="B100" s="64">
        <f>Info!A24</f>
        <v>2</v>
      </c>
      <c r="C100" s="65"/>
      <c r="D100" s="81"/>
      <c r="E100" s="80" t="str">
        <f>Info!D24</f>
        <v> 6.40   </v>
      </c>
      <c r="F100" s="80" t="str">
        <f>Info!E24</f>
        <v> 4.20   </v>
      </c>
      <c r="G100" s="63"/>
      <c r="H100" s="58" t="s">
        <v>1</v>
      </c>
      <c r="I100" s="64">
        <f>Info!A64</f>
        <v>9</v>
      </c>
      <c r="J100" s="65"/>
      <c r="K100" s="81"/>
      <c r="L100" s="80" t="str">
        <f>Info!D64</f>
        <v> 5.60   </v>
      </c>
      <c r="M100" s="80" t="str">
        <f>Info!E64</f>
        <v> 3.40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1</v>
      </c>
      <c r="C101" s="65"/>
      <c r="D101" s="81"/>
      <c r="E101" s="80"/>
      <c r="F101" s="80" t="str">
        <f>Info!E25</f>
        <v> 2.60   </v>
      </c>
      <c r="G101" s="63"/>
      <c r="H101" s="58" t="s">
        <v>2</v>
      </c>
      <c r="I101" s="64">
        <f>Info!A65</f>
        <v>6</v>
      </c>
      <c r="J101" s="65"/>
      <c r="K101" s="81"/>
      <c r="L101" s="81"/>
      <c r="M101" s="80" t="str">
        <f>Info!E65</f>
        <v> 6.40   </v>
      </c>
    </row>
    <row r="102" spans="1:13" ht="12.75">
      <c r="A102" s="58" t="s">
        <v>9</v>
      </c>
      <c r="B102" s="58"/>
      <c r="C102" s="59" t="s">
        <v>272</v>
      </c>
      <c r="D102" s="58"/>
      <c r="E102" s="59"/>
      <c r="F102" s="60"/>
      <c r="G102" s="63"/>
      <c r="H102" s="58" t="s">
        <v>9</v>
      </c>
      <c r="I102" s="58"/>
      <c r="J102" s="59" t="s">
        <v>303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25.6</v>
      </c>
      <c r="D103" s="59"/>
      <c r="E103" s="66"/>
      <c r="F103" s="67"/>
      <c r="G103" s="63"/>
      <c r="H103" s="58" t="s">
        <v>7</v>
      </c>
      <c r="I103" s="58"/>
      <c r="J103" s="79">
        <f>Info!K14</f>
        <v>25.2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273</v>
      </c>
      <c r="D104" s="59" t="s">
        <v>30</v>
      </c>
      <c r="E104" s="66" t="s">
        <v>276</v>
      </c>
      <c r="F104" s="67"/>
      <c r="G104" s="63"/>
      <c r="H104" s="58" t="s">
        <v>11</v>
      </c>
      <c r="I104" s="58"/>
      <c r="J104" s="59" t="s">
        <v>304</v>
      </c>
      <c r="K104" s="59"/>
      <c r="L104" s="66"/>
      <c r="M104" s="67"/>
    </row>
    <row r="105" spans="1:13" ht="12.75">
      <c r="A105" s="115" t="s">
        <v>12</v>
      </c>
      <c r="B105" s="115"/>
      <c r="C105" s="110" t="s">
        <v>274</v>
      </c>
      <c r="D105" s="110"/>
      <c r="E105" s="110" t="s">
        <v>275</v>
      </c>
      <c r="F105" s="110"/>
      <c r="G105" s="63"/>
      <c r="H105" s="115"/>
      <c r="I105" s="115"/>
      <c r="J105" s="110"/>
      <c r="K105" s="110"/>
      <c r="L105" s="110"/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 t="s">
        <v>15</v>
      </c>
      <c r="I106" s="116"/>
      <c r="J106" s="116"/>
      <c r="K106" s="116"/>
      <c r="L106" s="70" t="s">
        <v>29</v>
      </c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 t="str">
        <f>Info!L7</f>
        <v>6</v>
      </c>
      <c r="F107" s="114"/>
      <c r="G107" s="63"/>
      <c r="H107" s="111" t="s">
        <v>13</v>
      </c>
      <c r="I107" s="111"/>
      <c r="J107" s="59">
        <f>Info!M15</f>
        <v>0</v>
      </c>
      <c r="K107" s="60" t="s">
        <v>8</v>
      </c>
      <c r="L107" s="114">
        <f>Info!L15</f>
        <v>0</v>
      </c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7.40   </v>
      </c>
      <c r="E109" s="80" t="str">
        <f>Info!D28</f>
        <v> 3.40   </v>
      </c>
      <c r="F109" s="80" t="str">
        <f>Info!E28</f>
        <v> 4.40   </v>
      </c>
      <c r="G109" s="63"/>
      <c r="H109" s="58" t="s">
        <v>0</v>
      </c>
      <c r="I109" s="64">
        <f>Info!A68</f>
        <v>4</v>
      </c>
      <c r="J109" s="65"/>
      <c r="K109" s="80" t="str">
        <f>Info!C68</f>
        <v> 2.40   </v>
      </c>
      <c r="L109" s="80" t="str">
        <f>Info!D68</f>
        <v> 2.10   </v>
      </c>
      <c r="M109" s="80" t="str">
        <f>Info!E68</f>
        <v> 2.10   </v>
      </c>
    </row>
    <row r="110" spans="1:13" ht="12.75">
      <c r="A110" s="58" t="s">
        <v>1</v>
      </c>
      <c r="B110" s="64">
        <f>Info!A29</f>
        <v>1</v>
      </c>
      <c r="C110" s="65"/>
      <c r="D110" s="81"/>
      <c r="E110" s="80" t="str">
        <f>Info!D29</f>
        <v> 6.20   </v>
      </c>
      <c r="F110" s="80" t="str">
        <f>Info!E29</f>
        <v> 5.80   </v>
      </c>
      <c r="G110" s="63"/>
      <c r="H110" s="58" t="s">
        <v>1</v>
      </c>
      <c r="I110" s="64">
        <f>Info!A69</f>
        <v>5</v>
      </c>
      <c r="J110" s="65"/>
      <c r="K110" s="81"/>
      <c r="L110" s="80" t="str">
        <f>Info!D69</f>
        <v> 4.80   </v>
      </c>
      <c r="M110" s="80" t="str">
        <f>Info!E69</f>
        <v> 2.40   </v>
      </c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 t="str">
        <f>Info!E30</f>
        <v> 8.00 </v>
      </c>
      <c r="G111" s="63"/>
      <c r="H111" s="58" t="s">
        <v>2</v>
      </c>
      <c r="I111" s="64">
        <f>Info!A70</f>
        <v>2</v>
      </c>
      <c r="J111" s="65"/>
      <c r="K111" s="81"/>
      <c r="L111" s="81"/>
      <c r="M111" s="80" t="str">
        <f>Info!E70</f>
        <v> 2.10</v>
      </c>
    </row>
    <row r="112" spans="1:13" ht="12.75">
      <c r="A112" s="111" t="s">
        <v>9</v>
      </c>
      <c r="B112" s="111"/>
      <c r="C112" s="59" t="s">
        <v>277</v>
      </c>
      <c r="D112" s="58"/>
      <c r="E112" s="59"/>
      <c r="F112" s="60"/>
      <c r="G112" s="63"/>
      <c r="H112" s="111" t="s">
        <v>9</v>
      </c>
      <c r="I112" s="111"/>
      <c r="J112" s="59" t="s">
        <v>305</v>
      </c>
      <c r="K112" s="58" t="s">
        <v>14</v>
      </c>
      <c r="L112" s="59" t="s">
        <v>309</v>
      </c>
      <c r="M112" s="60"/>
    </row>
    <row r="113" spans="1:13" ht="12.75">
      <c r="A113" s="111"/>
      <c r="B113" s="111"/>
      <c r="C113" s="79">
        <f>Info!K7</f>
        <v>0</v>
      </c>
      <c r="D113" s="59" t="s">
        <v>10</v>
      </c>
      <c r="E113" s="66" t="s">
        <v>279</v>
      </c>
      <c r="F113" s="67"/>
      <c r="G113" s="63"/>
      <c r="H113" s="111" t="s">
        <v>7</v>
      </c>
      <c r="I113" s="111"/>
      <c r="J113" s="79">
        <f>Info!K15</f>
        <v>5.8</v>
      </c>
      <c r="K113" s="59" t="s">
        <v>10</v>
      </c>
      <c r="L113" s="66" t="s">
        <v>310</v>
      </c>
      <c r="M113" s="67"/>
    </row>
    <row r="114" spans="1:13" ht="12.75">
      <c r="A114" s="111" t="s">
        <v>11</v>
      </c>
      <c r="B114" s="111"/>
      <c r="C114" s="59" t="s">
        <v>278</v>
      </c>
      <c r="D114" s="59"/>
      <c r="E114" s="66"/>
      <c r="F114" s="67"/>
      <c r="G114" s="63"/>
      <c r="H114" s="111" t="s">
        <v>11</v>
      </c>
      <c r="I114" s="111"/>
      <c r="J114" s="59" t="s">
        <v>306</v>
      </c>
      <c r="K114" s="59" t="s">
        <v>30</v>
      </c>
      <c r="L114" s="66" t="s">
        <v>311</v>
      </c>
      <c r="M114" s="67"/>
    </row>
    <row r="115" spans="1:13" ht="12.75">
      <c r="A115" s="115"/>
      <c r="B115" s="115"/>
      <c r="C115" s="110"/>
      <c r="D115" s="110"/>
      <c r="E115" s="110"/>
      <c r="F115" s="110"/>
      <c r="G115" s="63"/>
      <c r="H115" s="115" t="s">
        <v>12</v>
      </c>
      <c r="I115" s="115"/>
      <c r="J115" s="110" t="s">
        <v>307</v>
      </c>
      <c r="K115" s="110"/>
      <c r="L115" s="110" t="s">
        <v>308</v>
      </c>
      <c r="M115" s="110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 t="str">
        <f>Info!L8</f>
        <v>3</v>
      </c>
      <c r="F117" s="114"/>
      <c r="G117" s="63"/>
      <c r="H117" s="111"/>
      <c r="I117" s="111"/>
      <c r="J117" s="59"/>
      <c r="K117" s="67"/>
      <c r="L117" s="118"/>
      <c r="M117" s="118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1</v>
      </c>
      <c r="C119" s="65"/>
      <c r="D119" s="80" t="str">
        <f>Info!C33</f>
        <v> 8.40   </v>
      </c>
      <c r="E119" s="80" t="str">
        <f>Info!D33</f>
        <v> 3.20   </v>
      </c>
      <c r="F119" s="80" t="str">
        <f>Info!E33</f>
        <v> 2.80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4</v>
      </c>
      <c r="C120" s="65"/>
      <c r="D120" s="81"/>
      <c r="E120" s="80" t="str">
        <f>Info!D34</f>
        <v> 4.20   </v>
      </c>
      <c r="F120" s="80" t="str">
        <f>Info!E34</f>
        <v> 2.60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2</v>
      </c>
      <c r="C121" s="65"/>
      <c r="D121" s="81"/>
      <c r="E121" s="81"/>
      <c r="F121" s="80" t="str">
        <f>Info!E35</f>
        <v> 3.60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280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</row>
    <row r="123" spans="1:13" ht="12.75">
      <c r="A123" s="111" t="s">
        <v>7</v>
      </c>
      <c r="B123" s="111"/>
      <c r="C123" s="79">
        <f>Info!K8</f>
        <v>17.6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</row>
    <row r="124" spans="1:13" ht="12.75">
      <c r="A124" s="111" t="s">
        <v>11</v>
      </c>
      <c r="B124" s="111"/>
      <c r="C124" s="59" t="s">
        <v>281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</row>
    <row r="125" spans="1:13" ht="12.75">
      <c r="A125" s="115" t="s">
        <v>12</v>
      </c>
      <c r="B125" s="115"/>
      <c r="C125" s="110" t="s">
        <v>282</v>
      </c>
      <c r="D125" s="110"/>
      <c r="E125" s="110" t="s">
        <v>283</v>
      </c>
      <c r="F125" s="110"/>
      <c r="G125" s="73"/>
      <c r="H125" s="111"/>
      <c r="I125" s="111"/>
      <c r="J125" s="119"/>
      <c r="K125" s="119"/>
      <c r="L125" s="119"/>
      <c r="M125" s="119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7"/>
      <c r="I126" s="117"/>
      <c r="J126" s="117"/>
      <c r="K126" s="117"/>
      <c r="L126" s="117"/>
      <c r="M126" s="117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1"/>
      <c r="I127" s="111"/>
      <c r="J127" s="58"/>
      <c r="K127" s="67"/>
      <c r="L127" s="111"/>
      <c r="M127" s="111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2</v>
      </c>
      <c r="C129" s="65"/>
      <c r="D129" s="80" t="str">
        <f>Info!C38</f>
        <v> 9.20   </v>
      </c>
      <c r="E129" s="80" t="str">
        <f>Info!D38</f>
        <v> 3.60   </v>
      </c>
      <c r="F129" s="80" t="str">
        <f>Info!E38</f>
        <v> 2.60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4</v>
      </c>
      <c r="C130" s="65"/>
      <c r="D130" s="81"/>
      <c r="E130" s="80" t="str">
        <f>Info!D39</f>
        <v> 2.80   </v>
      </c>
      <c r="F130" s="80" t="str">
        <f>Info!E39</f>
        <v> 2.20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1</v>
      </c>
      <c r="C131" s="65"/>
      <c r="D131" s="81"/>
      <c r="E131" s="81"/>
      <c r="F131" s="80" t="str">
        <f>Info!E40</f>
        <v> 2.80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284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12.9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285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287</v>
      </c>
      <c r="D135" s="110"/>
      <c r="E135" s="110" t="s">
        <v>286</v>
      </c>
      <c r="F135" s="110"/>
      <c r="G135" s="73"/>
      <c r="H135" s="58"/>
      <c r="I135" s="58"/>
      <c r="J135" s="119"/>
      <c r="K135" s="119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NORTHFIELD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56" t="s">
        <v>89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44536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36">
        <f>RESULTADOS!B59</f>
        <v>6</v>
      </c>
      <c r="F24" s="136"/>
      <c r="G24" s="137" t="str">
        <f>RESULTADOS!E57</f>
        <v>7</v>
      </c>
      <c r="H24" s="137"/>
      <c r="I24" s="136">
        <f>RESULTADOS!C57</f>
        <v>0</v>
      </c>
      <c r="J24" s="138"/>
      <c r="K24" s="50"/>
    </row>
    <row r="25" spans="2:11" ht="32.25">
      <c r="B25" s="49" t="s">
        <v>90</v>
      </c>
      <c r="C25" s="134">
        <v>2</v>
      </c>
      <c r="D25" s="135"/>
      <c r="E25" s="136">
        <f>RESULTADOS!B69</f>
        <v>1</v>
      </c>
      <c r="F25" s="136"/>
      <c r="G25" s="137">
        <f>RESULTADOS!E67</f>
        <v>0</v>
      </c>
      <c r="H25" s="137"/>
      <c r="I25" s="136">
        <f>RESULTADOS!C67</f>
        <v>0</v>
      </c>
      <c r="J25" s="138"/>
      <c r="K25" s="50"/>
    </row>
    <row r="26" spans="2:11" ht="32.25">
      <c r="B26" s="49" t="s">
        <v>90</v>
      </c>
      <c r="C26" s="134">
        <v>3</v>
      </c>
      <c r="D26" s="135"/>
      <c r="E26" s="136">
        <f>RESULTADOS!B79</f>
        <v>8</v>
      </c>
      <c r="F26" s="136"/>
      <c r="G26" s="137">
        <f>RESULTADOS!E77</f>
        <v>0</v>
      </c>
      <c r="H26" s="137"/>
      <c r="I26" s="136">
        <f>RESULTADOS!C77</f>
        <v>0</v>
      </c>
      <c r="J26" s="138"/>
      <c r="K26" s="50"/>
    </row>
    <row r="27" spans="2:11" ht="32.25">
      <c r="B27" s="49" t="s">
        <v>90</v>
      </c>
      <c r="C27" s="134">
        <v>4</v>
      </c>
      <c r="D27" s="135"/>
      <c r="E27" s="136">
        <f>RESULTADOS!B89</f>
        <v>3</v>
      </c>
      <c r="F27" s="136"/>
      <c r="G27" s="137">
        <f>RESULTADOS!E87</f>
        <v>0</v>
      </c>
      <c r="H27" s="137"/>
      <c r="I27" s="136">
        <f>RESULTADOS!C87</f>
        <v>0</v>
      </c>
      <c r="J27" s="138"/>
      <c r="K27" s="50"/>
    </row>
    <row r="28" spans="2:11" ht="32.25">
      <c r="B28" s="49" t="s">
        <v>90</v>
      </c>
      <c r="C28" s="134">
        <v>5</v>
      </c>
      <c r="D28" s="135"/>
      <c r="E28" s="136">
        <f>RESULTADOS!B99</f>
        <v>6</v>
      </c>
      <c r="F28" s="136"/>
      <c r="G28" s="137" t="str">
        <f>RESULTADOS!E97</f>
        <v>4</v>
      </c>
      <c r="H28" s="137"/>
      <c r="I28" s="136">
        <f>RESULTADOS!C97</f>
        <v>0</v>
      </c>
      <c r="J28" s="138"/>
      <c r="K28" s="50"/>
    </row>
    <row r="29" spans="2:11" ht="32.25">
      <c r="B29" s="37"/>
      <c r="C29" s="134">
        <f aca="true" t="shared" si="0" ref="C29:C38">C28+1</f>
        <v>6</v>
      </c>
      <c r="D29" s="135"/>
      <c r="E29" s="136">
        <f>RESULTADOS!B109</f>
        <v>2</v>
      </c>
      <c r="F29" s="136"/>
      <c r="G29" s="137" t="str">
        <f>RESULTADOS!E107</f>
        <v>6</v>
      </c>
      <c r="H29" s="137"/>
      <c r="I29" s="136">
        <f>RESULTADOS!C107</f>
        <v>0</v>
      </c>
      <c r="J29" s="138"/>
      <c r="K29" s="38"/>
    </row>
    <row r="30" spans="2:11" ht="32.25">
      <c r="B30" s="37"/>
      <c r="C30" s="134">
        <f t="shared" si="0"/>
        <v>7</v>
      </c>
      <c r="D30" s="135"/>
      <c r="E30" s="136">
        <f>RESULTADOS!B119</f>
        <v>1</v>
      </c>
      <c r="F30" s="136"/>
      <c r="G30" s="137" t="str">
        <f>RESULTADOS!E117</f>
        <v>3</v>
      </c>
      <c r="H30" s="137"/>
      <c r="I30" s="136">
        <f>RESULTADOS!C117</f>
        <v>0</v>
      </c>
      <c r="J30" s="138"/>
      <c r="K30" s="38"/>
    </row>
    <row r="31" spans="2:11" ht="32.25">
      <c r="B31" s="37"/>
      <c r="C31" s="134">
        <f t="shared" si="0"/>
        <v>8</v>
      </c>
      <c r="D31" s="135"/>
      <c r="E31" s="136">
        <f>RESULTADOS!B129</f>
        <v>2</v>
      </c>
      <c r="F31" s="136"/>
      <c r="G31" s="137">
        <f>RESULTADOS!E127</f>
        <v>0</v>
      </c>
      <c r="H31" s="137"/>
      <c r="I31" s="136">
        <f>RESULTADOS!C127</f>
        <v>0</v>
      </c>
      <c r="J31" s="138"/>
      <c r="K31" s="38"/>
    </row>
    <row r="32" spans="2:11" ht="32.25">
      <c r="B32" s="37"/>
      <c r="C32" s="134">
        <f t="shared" si="0"/>
        <v>9</v>
      </c>
      <c r="D32" s="135"/>
      <c r="E32" s="136">
        <f>RESULTADOS!I59</f>
        <v>6</v>
      </c>
      <c r="F32" s="136"/>
      <c r="G32" s="137">
        <f>RESULTADOS!L57</f>
        <v>0</v>
      </c>
      <c r="H32" s="137"/>
      <c r="I32" s="136">
        <f>RESULTADOS!J57</f>
        <v>0</v>
      </c>
      <c r="J32" s="138"/>
      <c r="K32" s="38"/>
    </row>
    <row r="33" spans="2:11" ht="32.25">
      <c r="B33" s="37"/>
      <c r="C33" s="134">
        <f t="shared" si="0"/>
        <v>10</v>
      </c>
      <c r="D33" s="135"/>
      <c r="E33" s="136">
        <f>RESULTADOS!I69</f>
        <v>1</v>
      </c>
      <c r="F33" s="136"/>
      <c r="G33" s="137">
        <f>RESULTADOS!L67</f>
        <v>0</v>
      </c>
      <c r="H33" s="137"/>
      <c r="I33" s="136">
        <f>RESULTADOS!J67</f>
        <v>0</v>
      </c>
      <c r="J33" s="138"/>
      <c r="K33" s="38"/>
    </row>
    <row r="34" spans="2:11" ht="32.25">
      <c r="B34" s="37"/>
      <c r="C34" s="134">
        <f t="shared" si="0"/>
        <v>11</v>
      </c>
      <c r="D34" s="135"/>
      <c r="E34" s="136">
        <f>RESULTADOS!I79</f>
        <v>4</v>
      </c>
      <c r="F34" s="136"/>
      <c r="G34" s="137" t="str">
        <f>RESULTADOS!L77</f>
        <v>1</v>
      </c>
      <c r="H34" s="137"/>
      <c r="I34" s="136">
        <f>RESULTADOS!J77</f>
        <v>0</v>
      </c>
      <c r="J34" s="138"/>
      <c r="K34" s="38"/>
    </row>
    <row r="35" spans="2:11" ht="32.25">
      <c r="B35" s="37"/>
      <c r="C35" s="134">
        <f t="shared" si="0"/>
        <v>12</v>
      </c>
      <c r="D35" s="135"/>
      <c r="E35" s="136">
        <f>RESULTADOS!I89</f>
        <v>3</v>
      </c>
      <c r="F35" s="136"/>
      <c r="G35" s="137" t="str">
        <f>RESULTADOS!L87</f>
        <v>8</v>
      </c>
      <c r="H35" s="137"/>
      <c r="I35" s="136">
        <f>RESULTADOS!J87</f>
        <v>0</v>
      </c>
      <c r="J35" s="138"/>
      <c r="K35" s="38"/>
    </row>
    <row r="36" spans="2:11" ht="32.25">
      <c r="B36" s="37"/>
      <c r="C36" s="134">
        <f t="shared" si="0"/>
        <v>13</v>
      </c>
      <c r="D36" s="135"/>
      <c r="E36" s="136">
        <f>RESULTADOS!I99</f>
        <v>1</v>
      </c>
      <c r="F36" s="136"/>
      <c r="G36" s="137" t="str">
        <f>RESULTADOS!L97</f>
        <v>8</v>
      </c>
      <c r="H36" s="137"/>
      <c r="I36" s="136">
        <f>RESULTADOS!J97</f>
        <v>0</v>
      </c>
      <c r="J36" s="138"/>
      <c r="K36" s="38"/>
    </row>
    <row r="37" spans="2:11" ht="32.25">
      <c r="B37" s="37"/>
      <c r="C37" s="134">
        <f t="shared" si="0"/>
        <v>14</v>
      </c>
      <c r="D37" s="135"/>
      <c r="E37" s="136">
        <f>RESULTADOS!I109</f>
        <v>4</v>
      </c>
      <c r="F37" s="136"/>
      <c r="G37" s="137">
        <f>RESULTADOS!L107</f>
        <v>0</v>
      </c>
      <c r="H37" s="137"/>
      <c r="I37" s="136">
        <f>RESULTADOS!J107</f>
        <v>0</v>
      </c>
      <c r="J37" s="138"/>
      <c r="K37" s="38"/>
    </row>
    <row r="38" spans="2:11" ht="33" thickBot="1">
      <c r="B38" s="37"/>
      <c r="C38" s="121">
        <f t="shared" si="0"/>
        <v>15</v>
      </c>
      <c r="D38" s="122"/>
      <c r="E38" s="123">
        <f>RESULTADOS!I119</f>
        <v>0</v>
      </c>
      <c r="F38" s="123"/>
      <c r="G38" s="124">
        <f>RESULTADOS!L117</f>
        <v>0</v>
      </c>
      <c r="H38" s="124"/>
      <c r="I38" s="123">
        <f>RESULTADOS!J117</f>
        <v>0</v>
      </c>
      <c r="J38" s="12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>
        <v>0</v>
      </c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>
        <v>0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NORTHFIELD</v>
      </c>
      <c r="G14" s="172"/>
      <c r="H14" s="172"/>
      <c r="I14" s="172"/>
      <c r="J14" s="172"/>
    </row>
    <row r="15" spans="6:10" ht="12.75" customHeight="1">
      <c r="F15" s="172"/>
      <c r="G15" s="172"/>
      <c r="H15" s="172"/>
      <c r="I15" s="172"/>
      <c r="J15" s="172"/>
    </row>
    <row r="16" spans="6:10" ht="12.75" customHeight="1">
      <c r="F16" s="172"/>
      <c r="G16" s="172"/>
      <c r="H16" s="172"/>
      <c r="I16" s="172"/>
      <c r="J16" s="172"/>
    </row>
    <row r="17" spans="6:10" ht="12.75" customHeight="1">
      <c r="F17" s="172"/>
      <c r="G17" s="172"/>
      <c r="H17" s="172"/>
      <c r="I17" s="172"/>
      <c r="J17" s="172"/>
    </row>
    <row r="18" spans="3:10" ht="26.25">
      <c r="C18" s="156" t="s">
        <v>89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44536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64">
        <f>RESULTADOS!B59</f>
        <v>6</v>
      </c>
      <c r="F24" s="165"/>
      <c r="G24" s="166" t="str">
        <f>RESULTADOS!E57</f>
        <v>7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4">
        <v>2</v>
      </c>
      <c r="D25" s="135"/>
      <c r="E25" s="164">
        <f>RESULTADOS!B69</f>
        <v>1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4">
        <v>3</v>
      </c>
      <c r="D26" s="135"/>
      <c r="E26" s="164">
        <f>RESULTADOS!B79</f>
        <v>8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4">
        <v>4</v>
      </c>
      <c r="D27" s="135"/>
      <c r="E27" s="164">
        <f>RESULTADOS!B89</f>
        <v>3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4">
        <v>5</v>
      </c>
      <c r="D28" s="135"/>
      <c r="E28" s="164">
        <f>RESULTADOS!B99</f>
        <v>6</v>
      </c>
      <c r="F28" s="165"/>
      <c r="G28" s="166" t="str">
        <f>RESULTADOS!E97</f>
        <v>4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2</v>
      </c>
      <c r="F29" s="165"/>
      <c r="G29" s="166" t="str">
        <f>RESULTADOS!E107</f>
        <v>6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1</v>
      </c>
      <c r="F30" s="165"/>
      <c r="G30" s="166" t="str">
        <f>RESULTADOS!E117</f>
        <v>3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2</v>
      </c>
      <c r="F31" s="165"/>
      <c r="G31" s="166">
        <f>RESULTADOS!E127</f>
        <v>0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6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1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4</v>
      </c>
      <c r="F34" s="165"/>
      <c r="G34" s="166" t="str">
        <f>RESULTADOS!L77</f>
        <v>1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>
        <f>RESULTADOS!I89</f>
        <v>3</v>
      </c>
      <c r="F35" s="165"/>
      <c r="G35" s="166" t="str">
        <f>RESULTADOS!L87</f>
        <v>8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>
        <f>RESULTADOS!I99</f>
        <v>1</v>
      </c>
      <c r="F36" s="165"/>
      <c r="G36" s="166" t="str">
        <f>RESULTADOS!L97</f>
        <v>8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4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 t="s">
        <v>108</v>
      </c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 t="s">
        <v>108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73" t="str">
        <f>RESULTADOS!E52</f>
        <v>NORTHFIELD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56" t="s">
        <v>105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 t="str">
        <f>L6&amp;"   /   "&amp;L7</f>
        <v>Sábado, Enero 0, 1900   /   Saturday, January 0, 1900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64">
        <f>RESULTADOS!B59</f>
        <v>6</v>
      </c>
      <c r="F24" s="165"/>
      <c r="G24" s="166" t="str">
        <f>RESULTADOS!E57</f>
        <v>7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4">
        <v>2</v>
      </c>
      <c r="D25" s="135"/>
      <c r="E25" s="164">
        <f>RESULTADOS!B69</f>
        <v>1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4">
        <v>3</v>
      </c>
      <c r="D26" s="135"/>
      <c r="E26" s="164">
        <f>RESULTADOS!B79</f>
        <v>8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4">
        <v>4</v>
      </c>
      <c r="D27" s="135"/>
      <c r="E27" s="164">
        <f>RESULTADOS!B89</f>
        <v>3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4">
        <v>5</v>
      </c>
      <c r="D28" s="135"/>
      <c r="E28" s="164">
        <f>RESULTADOS!B99</f>
        <v>6</v>
      </c>
      <c r="F28" s="165"/>
      <c r="G28" s="166" t="str">
        <f>RESULTADOS!E97</f>
        <v>4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2</v>
      </c>
      <c r="F29" s="165"/>
      <c r="G29" s="166" t="str">
        <f>RESULTADOS!E107</f>
        <v>6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1</v>
      </c>
      <c r="F30" s="165"/>
      <c r="G30" s="166" t="str">
        <f>RESULTADOS!E117</f>
        <v>3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2</v>
      </c>
      <c r="F31" s="165"/>
      <c r="G31" s="166">
        <f>RESULTADOS!E127</f>
        <v>0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6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1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4</v>
      </c>
      <c r="F34" s="165"/>
      <c r="G34" s="166" t="str">
        <f>RESULTADOS!L77</f>
        <v>1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>
        <f>RESULTADOS!I89</f>
        <v>3</v>
      </c>
      <c r="F35" s="165"/>
      <c r="G35" s="166" t="str">
        <f>RESULTADOS!L87</f>
        <v>8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>
        <f>RESULTADOS!I99</f>
        <v>1</v>
      </c>
      <c r="F36" s="165"/>
      <c r="G36" s="166" t="str">
        <f>RESULTADOS!L97</f>
        <v>8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4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/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>
        <v>0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9" t="s">
        <v>106</v>
      </c>
      <c r="D47" s="140"/>
      <c r="E47" s="140"/>
      <c r="F47" s="140"/>
      <c r="G47" s="140"/>
      <c r="H47" s="140"/>
      <c r="I47" s="140"/>
      <c r="J47" s="141"/>
    </row>
    <row r="48" spans="3:10" ht="12.75">
      <c r="C48" s="142" t="s">
        <v>102</v>
      </c>
      <c r="D48" s="143"/>
      <c r="E48" s="144" t="s">
        <v>103</v>
      </c>
      <c r="F48" s="144"/>
      <c r="G48" s="144" t="s">
        <v>104</v>
      </c>
      <c r="H48" s="144"/>
      <c r="I48" s="145"/>
      <c r="J48" s="146"/>
    </row>
    <row r="49" spans="3:10" ht="13.5" thickBot="1">
      <c r="C49" s="149" t="s">
        <v>109</v>
      </c>
      <c r="D49" s="150"/>
      <c r="E49" s="126" t="s">
        <v>108</v>
      </c>
      <c r="F49" s="126"/>
      <c r="G49" s="126" t="s">
        <v>108</v>
      </c>
      <c r="H49" s="126"/>
      <c r="I49" s="147"/>
      <c r="J49" s="14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2021-12-07T05:15:57Z</dcterms:modified>
  <cp:category/>
  <cp:version/>
  <cp:contentType/>
  <cp:contentStatus/>
</cp:coreProperties>
</file>